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OGA\Downloads\QOS\"/>
    </mc:Choice>
  </mc:AlternateContent>
  <xr:revisionPtr revIDLastSave="0" documentId="13_ncr:1_{42C87B19-923A-441C-9E31-91B809E98D90}" xr6:coauthVersionLast="47" xr6:coauthVersionMax="47" xr10:uidLastSave="{00000000-0000-0000-0000-000000000000}"/>
  <bookViews>
    <workbookView xWindow="-98" yWindow="-98" windowWidth="21795" windowHeight="12975" activeTab="2" xr2:uid="{00000000-000D-0000-FFFF-FFFF00000000}"/>
  </bookViews>
  <sheets>
    <sheet name="worksheetTNM" sheetId="2" r:id="rId1"/>
    <sheet name="worksheetoverall" sheetId="1" r:id="rId2"/>
    <sheet name="worksheetAirtel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8" i="3" l="1"/>
  <c r="E38" i="3" s="1"/>
  <c r="F38" i="3" s="1"/>
  <c r="G38" i="3" s="1"/>
  <c r="H38" i="3" s="1"/>
  <c r="D37" i="3"/>
  <c r="E37" i="3" s="1"/>
  <c r="F37" i="3" s="1"/>
  <c r="G37" i="3" s="1"/>
  <c r="H37" i="3" s="1"/>
  <c r="D36" i="3"/>
  <c r="E36" i="3" s="1"/>
  <c r="F36" i="3" s="1"/>
  <c r="G36" i="3" s="1"/>
  <c r="H36" i="3" s="1"/>
  <c r="C15" i="3" l="1"/>
  <c r="N14" i="1" l="1"/>
  <c r="N13" i="1"/>
  <c r="N12" i="1"/>
  <c r="N11" i="1"/>
  <c r="N10" i="1"/>
  <c r="N9" i="1"/>
  <c r="N8" i="1"/>
  <c r="N7" i="1"/>
  <c r="N6" i="1"/>
  <c r="E42" i="3"/>
  <c r="D42" i="3"/>
  <c r="C42" i="3"/>
  <c r="E41" i="3"/>
  <c r="D41" i="3"/>
  <c r="C41" i="3"/>
  <c r="F30" i="3"/>
  <c r="E30" i="3"/>
  <c r="D30" i="3"/>
  <c r="E22" i="3"/>
  <c r="D22" i="3"/>
  <c r="C22" i="3"/>
  <c r="H11" i="3"/>
  <c r="H16" i="3" s="1"/>
  <c r="G11" i="3"/>
  <c r="G16" i="3" s="1"/>
  <c r="F11" i="3"/>
  <c r="F16" i="3" s="1"/>
  <c r="E11" i="3"/>
  <c r="E16" i="3" s="1"/>
  <c r="D11" i="3"/>
  <c r="D16" i="3" s="1"/>
  <c r="C11" i="3"/>
  <c r="C16" i="3" s="1"/>
  <c r="H8" i="3"/>
  <c r="H15" i="3" s="1"/>
  <c r="G8" i="3"/>
  <c r="G15" i="3" s="1"/>
  <c r="F8" i="3"/>
  <c r="F15" i="3" s="1"/>
  <c r="E8" i="3"/>
  <c r="E15" i="3" s="1"/>
  <c r="D8" i="3"/>
  <c r="D15" i="3" s="1"/>
  <c r="C8" i="3"/>
  <c r="H5" i="3"/>
  <c r="H14" i="3" s="1"/>
  <c r="G5" i="3"/>
  <c r="G14" i="3" s="1"/>
  <c r="F5" i="3"/>
  <c r="F14" i="3" s="1"/>
  <c r="E5" i="3"/>
  <c r="E14" i="3" s="1"/>
  <c r="D5" i="3"/>
  <c r="D14" i="3" s="1"/>
  <c r="C5" i="3"/>
  <c r="C14" i="3" s="1"/>
  <c r="N4" i="1" l="1"/>
  <c r="N5" i="1"/>
  <c r="L5" i="1"/>
  <c r="L6" i="1"/>
  <c r="L7" i="1"/>
  <c r="L8" i="1"/>
  <c r="L9" i="1"/>
  <c r="L10" i="1"/>
  <c r="L11" i="1"/>
  <c r="L12" i="1"/>
  <c r="L13" i="1"/>
  <c r="L14" i="1"/>
  <c r="L4" i="1"/>
  <c r="J5" i="1"/>
  <c r="J6" i="1"/>
  <c r="J7" i="1"/>
  <c r="J8" i="1"/>
  <c r="J9" i="1"/>
  <c r="J10" i="1"/>
  <c r="J11" i="1"/>
  <c r="J12" i="1"/>
  <c r="J13" i="1"/>
  <c r="J14" i="1"/>
  <c r="J4" i="1"/>
  <c r="F12" i="2"/>
  <c r="K9" i="1"/>
  <c r="H51" i="2" l="1"/>
  <c r="G51" i="2"/>
  <c r="F51" i="2"/>
  <c r="E51" i="2"/>
  <c r="D51" i="2"/>
  <c r="C51" i="2"/>
  <c r="G52" i="2" l="1"/>
  <c r="C52" i="2"/>
  <c r="E52" i="2"/>
  <c r="D36" i="2" l="1"/>
  <c r="D26" i="2"/>
  <c r="E26" i="2"/>
  <c r="F26" i="2"/>
  <c r="G26" i="2"/>
  <c r="C26" i="2"/>
  <c r="D31" i="2"/>
  <c r="E31" i="2"/>
  <c r="F31" i="2"/>
  <c r="G31" i="2"/>
  <c r="C31" i="2"/>
  <c r="E36" i="2"/>
  <c r="F36" i="2"/>
  <c r="G36" i="2"/>
  <c r="C36" i="2"/>
  <c r="O7" i="1" l="1"/>
  <c r="O8" i="1"/>
  <c r="O9" i="1"/>
  <c r="O10" i="1"/>
  <c r="O11" i="1"/>
  <c r="O12" i="1"/>
  <c r="O13" i="1"/>
  <c r="O14" i="1"/>
  <c r="O6" i="1"/>
  <c r="M7" i="1"/>
  <c r="M8" i="1"/>
  <c r="M9" i="1"/>
  <c r="M10" i="1"/>
  <c r="M11" i="1"/>
  <c r="M12" i="1"/>
  <c r="M13" i="1"/>
  <c r="M14" i="1"/>
  <c r="M6" i="1"/>
  <c r="K7" i="1"/>
  <c r="K8" i="1"/>
  <c r="K10" i="1"/>
  <c r="K11" i="1"/>
  <c r="K12" i="1"/>
  <c r="K13" i="1"/>
  <c r="K14" i="1"/>
  <c r="K6" i="1"/>
  <c r="O5" i="1" l="1"/>
  <c r="O4" i="1"/>
  <c r="M5" i="1"/>
  <c r="M4" i="1"/>
  <c r="K5" i="1"/>
  <c r="K4" i="1"/>
  <c r="G41" i="2" l="1"/>
  <c r="F41" i="2"/>
  <c r="E41" i="2"/>
  <c r="D41" i="2"/>
  <c r="C41" i="2"/>
  <c r="G40" i="2"/>
  <c r="F40" i="2"/>
  <c r="E40" i="2"/>
  <c r="D40" i="2"/>
  <c r="C40" i="2"/>
  <c r="D39" i="2"/>
  <c r="E39" i="2"/>
  <c r="F39" i="2"/>
  <c r="G39" i="2"/>
  <c r="C39" i="2"/>
  <c r="E12" i="2"/>
  <c r="D12" i="2"/>
  <c r="E7" i="2"/>
  <c r="F7" i="2"/>
  <c r="D7" i="2" l="1"/>
  <c r="C63" i="2" l="1"/>
  <c r="D63" i="2"/>
  <c r="E63" i="2"/>
  <c r="D62" i="2"/>
  <c r="E62" i="2"/>
  <c r="C62" i="2"/>
</calcChain>
</file>

<file path=xl/sharedStrings.xml><?xml version="1.0" encoding="utf-8"?>
<sst xmlns="http://schemas.openxmlformats.org/spreadsheetml/2006/main" count="195" uniqueCount="96">
  <si>
    <t>KPI</t>
  </si>
  <si>
    <t>MSC Availability</t>
  </si>
  <si>
    <t>IN Availability</t>
  </si>
  <si>
    <t>Radio Availability</t>
  </si>
  <si>
    <t>Call Setup Success Rate</t>
  </si>
  <si>
    <t>SDCCH Cong RT</t>
  </si>
  <si>
    <t>Call Drop Rate</t>
  </si>
  <si>
    <t>Trunk Congestion (With Call Centre Route)</t>
  </si>
  <si>
    <t>GPRS Contex Activation Success Rate</t>
  </si>
  <si>
    <t>SMS Success Rate (MO)</t>
  </si>
  <si>
    <t>SMS Success Rate(MT)</t>
  </si>
  <si>
    <t>Handover Success Rate</t>
  </si>
  <si>
    <t>MO</t>
  </si>
  <si>
    <t>MACRA Target</t>
  </si>
  <si>
    <t>TNM</t>
  </si>
  <si>
    <t>BT Urban</t>
  </si>
  <si>
    <t xml:space="preserve">Power </t>
  </si>
  <si>
    <t>Other</t>
  </si>
  <si>
    <t>Rural South</t>
  </si>
  <si>
    <t>North</t>
  </si>
  <si>
    <t>Power</t>
  </si>
  <si>
    <t>Average</t>
  </si>
  <si>
    <t>Overall Average</t>
  </si>
  <si>
    <t>Trunk Congestion</t>
  </si>
  <si>
    <t>With Call Centre</t>
  </si>
  <si>
    <t>Without Call Centre</t>
  </si>
  <si>
    <t>AIRTEL</t>
  </si>
  <si>
    <t>SMS Success Rate</t>
  </si>
  <si>
    <t>Benchmark Target %</t>
  </si>
  <si>
    <t>MSC-SMSC (MO)</t>
  </si>
  <si>
    <t>98/85</t>
  </si>
  <si>
    <t>Sender-MSC(MO)</t>
  </si>
  <si>
    <t>90/85</t>
  </si>
  <si>
    <t>SMSC-MSC(MT)</t>
  </si>
  <si>
    <t>MSC-Recepient (MT)</t>
  </si>
  <si>
    <t>BSC_CSSR</t>
  </si>
  <si>
    <t>BSC_SDCCH_CONG</t>
  </si>
  <si>
    <t>HANDOVER_SUCC_RATE</t>
  </si>
  <si>
    <t>CALL_DROP_RATE</t>
  </si>
  <si>
    <t>TCH_CONGESTION_RATE</t>
  </si>
  <si>
    <t>MTL</t>
  </si>
  <si>
    <t>INT</t>
  </si>
  <si>
    <t>CALL CENTRE</t>
  </si>
  <si>
    <t>ACL</t>
  </si>
  <si>
    <t>SMS(MO) AV</t>
  </si>
  <si>
    <t>SMS(MT) AV</t>
  </si>
  <si>
    <t>TCH Cong Rate</t>
  </si>
  <si>
    <t>MT</t>
  </si>
  <si>
    <t>Central</t>
  </si>
  <si>
    <t>BSC_TCH_DROP_RATE</t>
  </si>
  <si>
    <t>BSC_CSSR_VISH</t>
  </si>
  <si>
    <t>TCH_CONGESTION_RATE_OVERFLOW_</t>
  </si>
  <si>
    <t>GPRS Contextion Activation 1</t>
  </si>
  <si>
    <t>Airtel</t>
  </si>
  <si>
    <t>CSSR</t>
  </si>
  <si>
    <t>SDCCH Blocking</t>
  </si>
  <si>
    <t>Tch Blocking</t>
  </si>
  <si>
    <t>Tch Drop</t>
  </si>
  <si>
    <t>Hand Over Success Rate</t>
  </si>
  <si>
    <t xml:space="preserve">GPRS Context Activation </t>
  </si>
  <si>
    <t>Rural</t>
  </si>
  <si>
    <t>Urban</t>
  </si>
  <si>
    <t>own Net</t>
  </si>
  <si>
    <t>off Net</t>
  </si>
  <si>
    <t>Av</t>
  </si>
  <si>
    <t>Call Centre Route</t>
  </si>
  <si>
    <t>International Gateway Routes</t>
  </si>
  <si>
    <t>ACL Route</t>
  </si>
  <si>
    <t>Other (Internal BSS routes )</t>
  </si>
  <si>
    <t>TCH Cong RT</t>
  </si>
  <si>
    <t>January</t>
  </si>
  <si>
    <t>February</t>
  </si>
  <si>
    <t>March</t>
  </si>
  <si>
    <t>January-U PEAK</t>
  </si>
  <si>
    <t>January-R PEAK</t>
  </si>
  <si>
    <t>January-U OFF-PEAK</t>
  </si>
  <si>
    <t>January-R OFF PEAK</t>
  </si>
  <si>
    <t>January AV</t>
  </si>
  <si>
    <t>February-U PEAK</t>
  </si>
  <si>
    <t>February-R PEAK</t>
  </si>
  <si>
    <t>February-U OFF PEAK</t>
  </si>
  <si>
    <t>February-R OFF PEAK</t>
  </si>
  <si>
    <t>February AV</t>
  </si>
  <si>
    <t>March-U PEAK</t>
  </si>
  <si>
    <t>March-R PEAK</t>
  </si>
  <si>
    <t>March-U OFF PEAK</t>
  </si>
  <si>
    <t>March-R OFF PEAK</t>
  </si>
  <si>
    <t>March AV</t>
  </si>
  <si>
    <t>January-R</t>
  </si>
  <si>
    <t>January-U</t>
  </si>
  <si>
    <t>January-lAV</t>
  </si>
  <si>
    <t>February-R</t>
  </si>
  <si>
    <t>February-U</t>
  </si>
  <si>
    <t>March-R</t>
  </si>
  <si>
    <t>March-U</t>
  </si>
  <si>
    <t>March-AV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</si>
</sst>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.000"/>
    <numFmt numFmtId="166" formatCode="mmm\-yyyy"/>
    <numFmt numFmtId="167" formatCode="[$-409]dddd\,\ mmmm\ dd\,\ yyyy"/>
  </numFmts>
  <fonts count="27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rgb="FF080000"/>
      <name val="Verdana"/>
      <family val="2"/>
    </font>
    <font>
      <b/>
      <sz val="12"/>
      <color theme="3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b/>
      <sz val="18"/>
      <color theme="3"/>
      <name val="Cambria"/>
      <family val="2"/>
      <scheme val="major"/>
    </font>
    <font>
      <sz val="11"/>
      <color indexed="8"/>
      <name val="Calibri"/>
      <family val="2"/>
      <scheme val="minor"/>
    </font>
    <font>
      <sz val="11"/>
      <color rgb="FF000000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244">
    <xf numFmtId="0" fontId="0" fillId="0" borderId="0"/>
    <xf numFmtId="0" fontId="2" fillId="0" borderId="0"/>
    <xf numFmtId="9" fontId="3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167" fontId="3" fillId="0" borderId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9" fontId="23" fillId="0" borderId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/>
    <xf numFmtId="167" fontId="3" fillId="0" borderId="0"/>
    <xf numFmtId="167" fontId="3" fillId="14" borderId="0" applyNumberFormat="0" applyBorder="0" applyAlignment="0" applyProtection="0"/>
    <xf numFmtId="167" fontId="3" fillId="18" borderId="0" applyNumberFormat="0" applyBorder="0" applyAlignment="0" applyProtection="0"/>
    <xf numFmtId="167" fontId="3" fillId="22" borderId="0" applyNumberFormat="0" applyBorder="0" applyAlignment="0" applyProtection="0"/>
    <xf numFmtId="167" fontId="3" fillId="26" borderId="0" applyNumberFormat="0" applyBorder="0" applyAlignment="0" applyProtection="0"/>
    <xf numFmtId="167" fontId="3" fillId="30" borderId="0" applyNumberFormat="0" applyBorder="0" applyAlignment="0" applyProtection="0"/>
    <xf numFmtId="167" fontId="3" fillId="34" borderId="0" applyNumberFormat="0" applyBorder="0" applyAlignment="0" applyProtection="0"/>
    <xf numFmtId="167" fontId="3" fillId="15" borderId="0" applyNumberFormat="0" applyBorder="0" applyAlignment="0" applyProtection="0"/>
    <xf numFmtId="167" fontId="3" fillId="19" borderId="0" applyNumberFormat="0" applyBorder="0" applyAlignment="0" applyProtection="0"/>
    <xf numFmtId="167" fontId="3" fillId="23" borderId="0" applyNumberFormat="0" applyBorder="0" applyAlignment="0" applyProtection="0"/>
    <xf numFmtId="167" fontId="3" fillId="27" borderId="0" applyNumberFormat="0" applyBorder="0" applyAlignment="0" applyProtection="0"/>
    <xf numFmtId="167" fontId="3" fillId="31" borderId="0" applyNumberFormat="0" applyBorder="0" applyAlignment="0" applyProtection="0"/>
    <xf numFmtId="167" fontId="3" fillId="35" borderId="0" applyNumberFormat="0" applyBorder="0" applyAlignment="0" applyProtection="0"/>
    <xf numFmtId="164" fontId="2" fillId="0" borderId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3" fillId="12" borderId="43" applyNumberFormat="0" applyFont="0" applyAlignment="0" applyProtection="0"/>
    <xf numFmtId="167" fontId="2" fillId="0" borderId="0"/>
    <xf numFmtId="167" fontId="3" fillId="0" borderId="0"/>
    <xf numFmtId="164" fontId="2" fillId="0" borderId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3" fillId="0" borderId="0"/>
    <xf numFmtId="167" fontId="2" fillId="0" borderId="0"/>
    <xf numFmtId="167" fontId="3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9" fontId="3" fillId="0" borderId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9" fontId="3" fillId="0" borderId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9" fontId="3" fillId="0" borderId="0" applyFont="0" applyFill="0" applyBorder="0" applyAlignment="0" applyProtection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 applyNumberFormat="0" applyFont="0" applyFill="0" applyBorder="0" applyAlignment="0" applyProtection="0"/>
    <xf numFmtId="167" fontId="3" fillId="0" borderId="0"/>
    <xf numFmtId="167" fontId="3" fillId="0" borderId="0"/>
    <xf numFmtId="167" fontId="2" fillId="0" borderId="0"/>
    <xf numFmtId="167" fontId="2" fillId="0" borderId="0"/>
    <xf numFmtId="167" fontId="2" fillId="0" borderId="0"/>
    <xf numFmtId="164" fontId="2" fillId="0" borderId="0" applyFont="0" applyFill="0" applyBorder="0" applyAlignment="0" applyProtection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4" fontId="2" fillId="0" borderId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9" fontId="3" fillId="0" borderId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/>
    <xf numFmtId="167" fontId="3" fillId="0" borderId="0"/>
    <xf numFmtId="9" fontId="3" fillId="0" borderId="0" applyFont="0" applyFill="0" applyBorder="0" applyAlignment="0" applyProtection="0"/>
    <xf numFmtId="167" fontId="24" fillId="0" borderId="0" applyNumberFormat="0" applyFill="0" applyBorder="0" applyAlignment="0" applyProtection="0"/>
    <xf numFmtId="167" fontId="9" fillId="0" borderId="36" applyNumberFormat="0" applyFill="0" applyAlignment="0" applyProtection="0"/>
    <xf numFmtId="167" fontId="10" fillId="0" borderId="37" applyNumberFormat="0" applyFill="0" applyAlignment="0" applyProtection="0"/>
    <xf numFmtId="167" fontId="11" fillId="0" borderId="38" applyNumberFormat="0" applyFill="0" applyAlignment="0" applyProtection="0"/>
    <xf numFmtId="167" fontId="11" fillId="0" borderId="0" applyNumberFormat="0" applyFill="0" applyBorder="0" applyAlignment="0" applyProtection="0"/>
    <xf numFmtId="167" fontId="12" fillId="6" borderId="0" applyNumberFormat="0" applyBorder="0" applyAlignment="0" applyProtection="0"/>
    <xf numFmtId="167" fontId="13" fillId="7" borderId="0" applyNumberFormat="0" applyBorder="0" applyAlignment="0" applyProtection="0"/>
    <xf numFmtId="167" fontId="14" fillId="8" borderId="0" applyNumberFormat="0" applyBorder="0" applyAlignment="0" applyProtection="0"/>
    <xf numFmtId="167" fontId="15" fillId="9" borderId="39" applyNumberFormat="0" applyAlignment="0" applyProtection="0"/>
    <xf numFmtId="167" fontId="16" fillId="10" borderId="40" applyNumberFormat="0" applyAlignment="0" applyProtection="0"/>
    <xf numFmtId="167" fontId="17" fillId="10" borderId="39" applyNumberFormat="0" applyAlignment="0" applyProtection="0"/>
    <xf numFmtId="167" fontId="18" fillId="0" borderId="41" applyNumberFormat="0" applyFill="0" applyAlignment="0" applyProtection="0"/>
    <xf numFmtId="167" fontId="19" fillId="11" borderId="42" applyNumberFormat="0" applyAlignment="0" applyProtection="0"/>
    <xf numFmtId="167" fontId="20" fillId="0" borderId="0" applyNumberFormat="0" applyFill="0" applyBorder="0" applyAlignment="0" applyProtection="0"/>
    <xf numFmtId="167" fontId="3" fillId="12" borderId="43" applyNumberFormat="0" applyFont="0" applyAlignment="0" applyProtection="0"/>
    <xf numFmtId="167" fontId="21" fillId="0" borderId="0" applyNumberFormat="0" applyFill="0" applyBorder="0" applyAlignment="0" applyProtection="0"/>
    <xf numFmtId="167" fontId="5" fillId="0" borderId="44" applyNumberFormat="0" applyFill="0" applyAlignment="0" applyProtection="0"/>
    <xf numFmtId="167" fontId="22" fillId="13" borderId="0" applyNumberFormat="0" applyBorder="0" applyAlignment="0" applyProtection="0"/>
    <xf numFmtId="167" fontId="3" fillId="14" borderId="0" applyNumberFormat="0" applyBorder="0" applyAlignment="0" applyProtection="0"/>
    <xf numFmtId="167" fontId="3" fillId="15" borderId="0" applyNumberFormat="0" applyBorder="0" applyAlignment="0" applyProtection="0"/>
    <xf numFmtId="167" fontId="22" fillId="16" borderId="0" applyNumberFormat="0" applyBorder="0" applyAlignment="0" applyProtection="0"/>
    <xf numFmtId="167" fontId="22" fillId="17" borderId="0" applyNumberFormat="0" applyBorder="0" applyAlignment="0" applyProtection="0"/>
    <xf numFmtId="167" fontId="3" fillId="18" borderId="0" applyNumberFormat="0" applyBorder="0" applyAlignment="0" applyProtection="0"/>
    <xf numFmtId="167" fontId="3" fillId="19" borderId="0" applyNumberFormat="0" applyBorder="0" applyAlignment="0" applyProtection="0"/>
    <xf numFmtId="167" fontId="22" fillId="20" borderId="0" applyNumberFormat="0" applyBorder="0" applyAlignment="0" applyProtection="0"/>
    <xf numFmtId="167" fontId="22" fillId="21" borderId="0" applyNumberFormat="0" applyBorder="0" applyAlignment="0" applyProtection="0"/>
    <xf numFmtId="167" fontId="3" fillId="22" borderId="0" applyNumberFormat="0" applyBorder="0" applyAlignment="0" applyProtection="0"/>
    <xf numFmtId="167" fontId="3" fillId="23" borderId="0" applyNumberFormat="0" applyBorder="0" applyAlignment="0" applyProtection="0"/>
    <xf numFmtId="167" fontId="22" fillId="24" borderId="0" applyNumberFormat="0" applyBorder="0" applyAlignment="0" applyProtection="0"/>
    <xf numFmtId="167" fontId="22" fillId="25" borderId="0" applyNumberFormat="0" applyBorder="0" applyAlignment="0" applyProtection="0"/>
    <xf numFmtId="167" fontId="3" fillId="26" borderId="0" applyNumberFormat="0" applyBorder="0" applyAlignment="0" applyProtection="0"/>
    <xf numFmtId="167" fontId="3" fillId="27" borderId="0" applyNumberFormat="0" applyBorder="0" applyAlignment="0" applyProtection="0"/>
    <xf numFmtId="167" fontId="22" fillId="28" borderId="0" applyNumberFormat="0" applyBorder="0" applyAlignment="0" applyProtection="0"/>
    <xf numFmtId="167" fontId="22" fillId="29" borderId="0" applyNumberFormat="0" applyBorder="0" applyAlignment="0" applyProtection="0"/>
    <xf numFmtId="167" fontId="3" fillId="30" borderId="0" applyNumberFormat="0" applyBorder="0" applyAlignment="0" applyProtection="0"/>
    <xf numFmtId="167" fontId="3" fillId="31" borderId="0" applyNumberFormat="0" applyBorder="0" applyAlignment="0" applyProtection="0"/>
    <xf numFmtId="167" fontId="22" fillId="32" borderId="0" applyNumberFormat="0" applyBorder="0" applyAlignment="0" applyProtection="0"/>
    <xf numFmtId="167" fontId="22" fillId="33" borderId="0" applyNumberFormat="0" applyBorder="0" applyAlignment="0" applyProtection="0"/>
    <xf numFmtId="167" fontId="3" fillId="34" borderId="0" applyNumberFormat="0" applyBorder="0" applyAlignment="0" applyProtection="0"/>
    <xf numFmtId="167" fontId="3" fillId="35" borderId="0" applyNumberFormat="0" applyBorder="0" applyAlignment="0" applyProtection="0"/>
    <xf numFmtId="167" fontId="22" fillId="36" borderId="0" applyNumberFormat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 applyNumberFormat="0" applyFont="0" applyFill="0" applyBorder="0" applyAlignment="0" applyProtection="0"/>
    <xf numFmtId="167" fontId="3" fillId="0" borderId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6" fontId="2" fillId="0" borderId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6" fontId="2" fillId="0" borderId="0"/>
    <xf numFmtId="167" fontId="2" fillId="0" borderId="0" applyNumberFormat="0" applyFont="0" applyFill="0" applyBorder="0" applyAlignment="0" applyProtection="0"/>
    <xf numFmtId="167" fontId="2" fillId="0" borderId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8" fillId="0" borderId="0" applyNumberForma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167" fontId="2" fillId="0" borderId="0" applyNumberFormat="0" applyFont="0" applyFill="0" applyBorder="0" applyAlignment="0" applyProtection="0"/>
    <xf numFmtId="0" fontId="25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  <xf numFmtId="167" fontId="3" fillId="0" borderId="0"/>
  </cellStyleXfs>
  <cellXfs count="146"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3" borderId="4" xfId="0" applyFont="1" applyFill="1" applyBorder="1"/>
    <xf numFmtId="0" fontId="0" fillId="3" borderId="0" xfId="0" applyFill="1"/>
    <xf numFmtId="0" fontId="2" fillId="3" borderId="5" xfId="0" applyFont="1" applyFill="1" applyBorder="1"/>
    <xf numFmtId="0" fontId="6" fillId="0" borderId="1" xfId="0" applyFont="1" applyBorder="1"/>
    <xf numFmtId="0" fontId="5" fillId="0" borderId="0" xfId="0" applyFont="1"/>
    <xf numFmtId="10" fontId="0" fillId="0" borderId="0" xfId="0" applyNumberFormat="1"/>
    <xf numFmtId="0" fontId="5" fillId="0" borderId="1" xfId="0" applyFont="1" applyBorder="1"/>
    <xf numFmtId="165" fontId="0" fillId="3" borderId="1" xfId="0" applyNumberFormat="1" applyFill="1" applyBorder="1"/>
    <xf numFmtId="0" fontId="2" fillId="2" borderId="10" xfId="0" applyFont="1" applyFill="1" applyBorder="1"/>
    <xf numFmtId="0" fontId="1" fillId="2" borderId="13" xfId="0" applyFont="1" applyFill="1" applyBorder="1" applyAlignment="1">
      <alignment horizontal="center" vertical="center"/>
    </xf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3" xfId="0" applyBorder="1"/>
    <xf numFmtId="0" fontId="0" fillId="0" borderId="18" xfId="0" applyBorder="1"/>
    <xf numFmtId="0" fontId="0" fillId="0" borderId="19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5" fillId="0" borderId="24" xfId="0" applyFont="1" applyBorder="1"/>
    <xf numFmtId="0" fontId="5" fillId="0" borderId="25" xfId="0" applyFont="1" applyBorder="1"/>
    <xf numFmtId="0" fontId="5" fillId="0" borderId="22" xfId="0" applyFont="1" applyBorder="1"/>
    <xf numFmtId="0" fontId="0" fillId="3" borderId="1" xfId="0" applyFill="1" applyBorder="1" applyAlignment="1">
      <alignment horizontal="center"/>
    </xf>
    <xf numFmtId="0" fontId="5" fillId="0" borderId="20" xfId="0" applyFont="1" applyBorder="1"/>
    <xf numFmtId="0" fontId="5" fillId="0" borderId="21" xfId="0" applyFont="1" applyBorder="1"/>
    <xf numFmtId="0" fontId="0" fillId="3" borderId="9" xfId="0" applyFill="1" applyBorder="1" applyAlignment="1">
      <alignment horizontal="center"/>
    </xf>
    <xf numFmtId="165" fontId="4" fillId="5" borderId="14" xfId="0" applyNumberFormat="1" applyFont="1" applyFill="1" applyBorder="1" applyAlignment="1">
      <alignment horizontal="center" wrapText="1"/>
    </xf>
    <xf numFmtId="165" fontId="4" fillId="5" borderId="1" xfId="0" applyNumberFormat="1" applyFont="1" applyFill="1" applyBorder="1" applyAlignment="1">
      <alignment horizontal="center" wrapText="1"/>
    </xf>
    <xf numFmtId="2" fontId="4" fillId="5" borderId="1" xfId="0" applyNumberFormat="1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/>
    </xf>
    <xf numFmtId="0" fontId="5" fillId="5" borderId="20" xfId="0" applyFont="1" applyFill="1" applyBorder="1"/>
    <xf numFmtId="0" fontId="5" fillId="5" borderId="7" xfId="0" applyFont="1" applyFill="1" applyBorder="1"/>
    <xf numFmtId="0" fontId="5" fillId="5" borderId="24" xfId="0" applyFont="1" applyFill="1" applyBorder="1"/>
    <xf numFmtId="0" fontId="5" fillId="5" borderId="11" xfId="0" applyFont="1" applyFill="1" applyBorder="1" applyAlignment="1">
      <alignment horizontal="center"/>
    </xf>
    <xf numFmtId="0" fontId="5" fillId="0" borderId="3" xfId="0" applyFont="1" applyBorder="1"/>
    <xf numFmtId="0" fontId="0" fillId="0" borderId="28" xfId="0" applyBorder="1"/>
    <xf numFmtId="0" fontId="0" fillId="0" borderId="29" xfId="0" applyBorder="1"/>
    <xf numFmtId="0" fontId="0" fillId="0" borderId="26" xfId="0" applyBorder="1"/>
    <xf numFmtId="0" fontId="5" fillId="0" borderId="26" xfId="0" applyFont="1" applyBorder="1"/>
    <xf numFmtId="165" fontId="0" fillId="3" borderId="0" xfId="0" applyNumberFormat="1" applyFill="1"/>
    <xf numFmtId="0" fontId="0" fillId="5" borderId="1" xfId="0" applyFill="1" applyBorder="1"/>
    <xf numFmtId="10" fontId="0" fillId="5" borderId="1" xfId="2" applyNumberFormat="1" applyFont="1" applyFill="1" applyBorder="1"/>
    <xf numFmtId="2" fontId="0" fillId="0" borderId="1" xfId="0" applyNumberFormat="1" applyBorder="1"/>
    <xf numFmtId="2" fontId="5" fillId="4" borderId="1" xfId="0" applyNumberFormat="1" applyFont="1" applyFill="1" applyBorder="1"/>
    <xf numFmtId="0" fontId="5" fillId="5" borderId="1" xfId="0" applyFont="1" applyFill="1" applyBorder="1"/>
    <xf numFmtId="165" fontId="5" fillId="4" borderId="1" xfId="0" applyNumberFormat="1" applyFont="1" applyFill="1" applyBorder="1"/>
    <xf numFmtId="10" fontId="5" fillId="0" borderId="0" xfId="2" applyNumberFormat="1" applyFont="1" applyBorder="1"/>
    <xf numFmtId="165" fontId="0" fillId="0" borderId="0" xfId="2" applyNumberFormat="1" applyFont="1" applyBorder="1"/>
    <xf numFmtId="165" fontId="0" fillId="0" borderId="0" xfId="0" applyNumberFormat="1"/>
    <xf numFmtId="10" fontId="0" fillId="0" borderId="18" xfId="0" applyNumberFormat="1" applyBorder="1"/>
    <xf numFmtId="0" fontId="5" fillId="0" borderId="29" xfId="0" applyFont="1" applyBorder="1"/>
    <xf numFmtId="0" fontId="5" fillId="0" borderId="13" xfId="0" applyFont="1" applyBorder="1"/>
    <xf numFmtId="0" fontId="5" fillId="4" borderId="26" xfId="0" applyFont="1" applyFill="1" applyBorder="1"/>
    <xf numFmtId="0" fontId="0" fillId="3" borderId="29" xfId="0" applyFill="1" applyBorder="1"/>
    <xf numFmtId="0" fontId="2" fillId="3" borderId="10" xfId="0" applyFont="1" applyFill="1" applyBorder="1"/>
    <xf numFmtId="2" fontId="0" fillId="0" borderId="0" xfId="0" applyNumberFormat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165" fontId="4" fillId="5" borderId="31" xfId="0" applyNumberFormat="1" applyFont="1" applyFill="1" applyBorder="1" applyAlignment="1">
      <alignment horizontal="center" wrapText="1"/>
    </xf>
    <xf numFmtId="0" fontId="0" fillId="3" borderId="31" xfId="0" applyFill="1" applyBorder="1" applyAlignment="1">
      <alignment horizontal="center"/>
    </xf>
    <xf numFmtId="0" fontId="0" fillId="3" borderId="32" xfId="0" applyFill="1" applyBorder="1" applyAlignment="1">
      <alignment horizontal="center"/>
    </xf>
    <xf numFmtId="0" fontId="0" fillId="3" borderId="26" xfId="0" applyFill="1" applyBorder="1"/>
    <xf numFmtId="0" fontId="5" fillId="0" borderId="1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23" xfId="0" applyFont="1" applyBorder="1"/>
    <xf numFmtId="0" fontId="0" fillId="3" borderId="34" xfId="0" applyFill="1" applyBorder="1" applyAlignment="1">
      <alignment horizontal="center"/>
    </xf>
    <xf numFmtId="0" fontId="5" fillId="3" borderId="27" xfId="0" applyFont="1" applyFill="1" applyBorder="1"/>
    <xf numFmtId="165" fontId="2" fillId="3" borderId="31" xfId="0" applyNumberFormat="1" applyFont="1" applyFill="1" applyBorder="1" applyAlignment="1">
      <alignment horizontal="center" wrapText="1"/>
    </xf>
    <xf numFmtId="165" fontId="0" fillId="3" borderId="31" xfId="0" applyNumberFormat="1" applyFill="1" applyBorder="1" applyAlignment="1">
      <alignment horizontal="center"/>
    </xf>
    <xf numFmtId="165" fontId="0" fillId="3" borderId="32" xfId="0" applyNumberFormat="1" applyFill="1" applyBorder="1" applyAlignment="1">
      <alignment horizontal="center"/>
    </xf>
    <xf numFmtId="10" fontId="3" fillId="0" borderId="1" xfId="632" applyNumberFormat="1" applyBorder="1" applyAlignment="1">
      <alignment horizontal="center"/>
    </xf>
    <xf numFmtId="10" fontId="3" fillId="0" borderId="1" xfId="1224" applyNumberFormat="1" applyBorder="1" applyAlignment="1">
      <alignment horizontal="center"/>
    </xf>
    <xf numFmtId="10" fontId="3" fillId="0" borderId="1" xfId="1223" applyNumberFormat="1" applyBorder="1" applyAlignment="1">
      <alignment horizontal="center"/>
    </xf>
    <xf numFmtId="2" fontId="3" fillId="0" borderId="1" xfId="1224" applyNumberFormat="1" applyBorder="1" applyAlignment="1">
      <alignment horizontal="center"/>
    </xf>
    <xf numFmtId="2" fontId="7" fillId="0" borderId="1" xfId="0" applyNumberFormat="1" applyFont="1" applyBorder="1"/>
    <xf numFmtId="0" fontId="0" fillId="0" borderId="1" xfId="0" applyBorder="1"/>
    <xf numFmtId="2" fontId="3" fillId="0" borderId="14" xfId="1222" applyNumberFormat="1" applyBorder="1" applyAlignment="1">
      <alignment horizontal="center"/>
    </xf>
    <xf numFmtId="2" fontId="3" fillId="0" borderId="14" xfId="1225" applyNumberFormat="1" applyBorder="1" applyAlignment="1">
      <alignment horizontal="center"/>
    </xf>
    <xf numFmtId="2" fontId="3" fillId="0" borderId="14" xfId="1226" applyNumberFormat="1" applyBorder="1" applyAlignment="1">
      <alignment horizontal="center"/>
    </xf>
    <xf numFmtId="2" fontId="3" fillId="0" borderId="1" xfId="1223" applyNumberFormat="1" applyBorder="1" applyAlignment="1">
      <alignment horizontal="center"/>
    </xf>
    <xf numFmtId="2" fontId="0" fillId="0" borderId="0" xfId="0" applyNumberFormat="1"/>
    <xf numFmtId="10" fontId="7" fillId="0" borderId="1" xfId="0" applyNumberFormat="1" applyFont="1" applyBorder="1"/>
    <xf numFmtId="2" fontId="3" fillId="0" borderId="1" xfId="2" applyNumberFormat="1" applyFont="1" applyBorder="1"/>
    <xf numFmtId="2" fontId="0" fillId="0" borderId="1" xfId="2" applyNumberFormat="1" applyFont="1" applyBorder="1"/>
    <xf numFmtId="0" fontId="0" fillId="0" borderId="1" xfId="2" applyNumberFormat="1" applyFont="1" applyBorder="1"/>
    <xf numFmtId="2" fontId="3" fillId="0" borderId="1" xfId="2" applyNumberFormat="1" applyFont="1" applyBorder="1" applyAlignment="1">
      <alignment horizontal="center"/>
    </xf>
    <xf numFmtId="0" fontId="4" fillId="0" borderId="7" xfId="3" applyFont="1" applyBorder="1"/>
    <xf numFmtId="0" fontId="4" fillId="0" borderId="22" xfId="3" applyFont="1" applyBorder="1"/>
    <xf numFmtId="0" fontId="4" fillId="0" borderId="23" xfId="0" applyFont="1" applyBorder="1"/>
    <xf numFmtId="0" fontId="0" fillId="0" borderId="45" xfId="0" applyBorder="1"/>
    <xf numFmtId="0" fontId="0" fillId="0" borderId="46" xfId="0" applyBorder="1" applyAlignment="1">
      <alignment horizontal="center"/>
    </xf>
    <xf numFmtId="0" fontId="0" fillId="0" borderId="47" xfId="0" applyBorder="1"/>
    <xf numFmtId="10" fontId="3" fillId="0" borderId="1" xfId="2" applyNumberFormat="1" applyFont="1" applyFill="1" applyBorder="1" applyAlignment="1">
      <alignment horizontal="center" vertical="center"/>
    </xf>
    <xf numFmtId="165" fontId="0" fillId="0" borderId="48" xfId="0" applyNumberFormat="1" applyBorder="1" applyAlignment="1">
      <alignment horizontal="center"/>
    </xf>
    <xf numFmtId="0" fontId="0" fillId="0" borderId="49" xfId="0" applyBorder="1" applyAlignment="1">
      <alignment horizontal="center"/>
    </xf>
    <xf numFmtId="0" fontId="0" fillId="4" borderId="47" xfId="0" applyFill="1" applyBorder="1"/>
    <xf numFmtId="165" fontId="0" fillId="4" borderId="27" xfId="0" applyNumberFormat="1" applyFill="1" applyBorder="1" applyAlignment="1">
      <alignment horizontal="center"/>
    </xf>
    <xf numFmtId="165" fontId="0" fillId="0" borderId="46" xfId="0" applyNumberFormat="1" applyBorder="1" applyAlignment="1">
      <alignment horizontal="center"/>
    </xf>
    <xf numFmtId="165" fontId="0" fillId="0" borderId="50" xfId="0" applyNumberFormat="1" applyBorder="1" applyAlignment="1">
      <alignment horizontal="center"/>
    </xf>
    <xf numFmtId="0" fontId="0" fillId="4" borderId="51" xfId="0" applyFill="1" applyBorder="1"/>
    <xf numFmtId="165" fontId="0" fillId="0" borderId="8" xfId="0" applyNumberFormat="1" applyBorder="1" applyAlignment="1">
      <alignment horizontal="center"/>
    </xf>
    <xf numFmtId="0" fontId="0" fillId="0" borderId="51" xfId="0" applyBorder="1"/>
    <xf numFmtId="165" fontId="0" fillId="0" borderId="52" xfId="0" applyNumberForma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5" fontId="0" fillId="0" borderId="18" xfId="0" applyNumberFormat="1" applyBorder="1" applyAlignment="1">
      <alignment horizontal="center"/>
    </xf>
    <xf numFmtId="0" fontId="4" fillId="0" borderId="7" xfId="0" applyFont="1" applyBorder="1"/>
    <xf numFmtId="0" fontId="4" fillId="5" borderId="7" xfId="0" applyFont="1" applyFill="1" applyBorder="1"/>
    <xf numFmtId="0" fontId="0" fillId="5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4" borderId="5" xfId="0" applyFill="1" applyBorder="1"/>
    <xf numFmtId="0" fontId="0" fillId="4" borderId="8" xfId="0" applyFill="1" applyBorder="1"/>
    <xf numFmtId="2" fontId="0" fillId="4" borderId="1" xfId="0" applyNumberFormat="1" applyFill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2" fillId="0" borderId="7" xfId="0" applyFont="1" applyBorder="1"/>
    <xf numFmtId="165" fontId="0" fillId="3" borderId="34" xfId="0" applyNumberFormat="1" applyFill="1" applyBorder="1" applyAlignment="1">
      <alignment horizontal="center"/>
    </xf>
    <xf numFmtId="2" fontId="0" fillId="4" borderId="1" xfId="0" applyNumberFormat="1" applyFill="1" applyBorder="1"/>
    <xf numFmtId="2" fontId="0" fillId="3" borderId="1" xfId="0" applyNumberFormat="1" applyFill="1" applyBorder="1" applyAlignment="1">
      <alignment horizontal="center"/>
    </xf>
    <xf numFmtId="2" fontId="0" fillId="3" borderId="9" xfId="0" applyNumberFormat="1" applyFill="1" applyBorder="1" applyAlignment="1">
      <alignment horizontal="center"/>
    </xf>
    <xf numFmtId="2" fontId="0" fillId="0" borderId="1" xfId="2" applyNumberFormat="1" applyFont="1" applyBorder="1" applyAlignment="1">
      <alignment horizontal="center"/>
    </xf>
    <xf numFmtId="2" fontId="0" fillId="0" borderId="11" xfId="2" applyNumberFormat="1" applyFont="1" applyBorder="1" applyAlignment="1">
      <alignment horizontal="center"/>
    </xf>
    <xf numFmtId="2" fontId="0" fillId="0" borderId="12" xfId="2" applyNumberFormat="1" applyFont="1" applyBorder="1" applyAlignment="1">
      <alignment horizontal="center"/>
    </xf>
    <xf numFmtId="0" fontId="0" fillId="3" borderId="1" xfId="0" applyFill="1" applyBorder="1"/>
    <xf numFmtId="0" fontId="26" fillId="0" borderId="1" xfId="0" applyFont="1" applyBorder="1" applyAlignment="1">
      <alignment horizontal="center" vertical="center"/>
    </xf>
    <xf numFmtId="10" fontId="3" fillId="0" borderId="1" xfId="2" applyNumberFormat="1" applyFon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0" borderId="48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37" borderId="34" xfId="0" applyFill="1" applyBorder="1" applyAlignment="1">
      <alignment horizontal="center"/>
    </xf>
    <xf numFmtId="165" fontId="2" fillId="37" borderId="31" xfId="0" applyNumberFormat="1" applyFont="1" applyFill="1" applyBorder="1" applyAlignment="1">
      <alignment horizontal="center" wrapText="1"/>
    </xf>
    <xf numFmtId="165" fontId="0" fillId="37" borderId="34" xfId="0" applyNumberFormat="1" applyFill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2" fontId="5" fillId="4" borderId="6" xfId="0" applyNumberFormat="1" applyFont="1" applyFill="1" applyBorder="1" applyAlignment="1">
      <alignment horizontal="center"/>
    </xf>
    <xf numFmtId="2" fontId="5" fillId="4" borderId="8" xfId="0" applyNumberFormat="1" applyFont="1" applyFill="1" applyBorder="1" applyAlignment="1">
      <alignment horizontal="center"/>
    </xf>
    <xf numFmtId="2" fontId="5" fillId="4" borderId="30" xfId="0" applyNumberFormat="1" applyFont="1" applyFill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5" fillId="0" borderId="35" xfId="0" applyFont="1" applyBorder="1" applyAlignment="1">
      <alignment horizontal="center"/>
    </xf>
  </cellXfs>
  <cellStyles count="1244">
    <cellStyle name="20% - Accent1 2" xfId="43" xr:uid="{00000000-0005-0000-0000-000000000000}"/>
    <cellStyle name="20% - Accent1 3" xfId="1155" xr:uid="{00000000-0005-0000-0000-000001000000}"/>
    <cellStyle name="20% - Accent2 2" xfId="44" xr:uid="{00000000-0005-0000-0000-000002000000}"/>
    <cellStyle name="20% - Accent2 3" xfId="1159" xr:uid="{00000000-0005-0000-0000-000003000000}"/>
    <cellStyle name="20% - Accent3 2" xfId="45" xr:uid="{00000000-0005-0000-0000-000004000000}"/>
    <cellStyle name="20% - Accent3 3" xfId="1163" xr:uid="{00000000-0005-0000-0000-000005000000}"/>
    <cellStyle name="20% - Accent4 2" xfId="46" xr:uid="{00000000-0005-0000-0000-000006000000}"/>
    <cellStyle name="20% - Accent4 3" xfId="1167" xr:uid="{00000000-0005-0000-0000-000007000000}"/>
    <cellStyle name="20% - Accent5 2" xfId="47" xr:uid="{00000000-0005-0000-0000-000008000000}"/>
    <cellStyle name="20% - Accent5 3" xfId="1171" xr:uid="{00000000-0005-0000-0000-000009000000}"/>
    <cellStyle name="20% - Accent6 2" xfId="48" xr:uid="{00000000-0005-0000-0000-00000A000000}"/>
    <cellStyle name="20% - Accent6 3" xfId="1175" xr:uid="{00000000-0005-0000-0000-00000B000000}"/>
    <cellStyle name="40% - Accent1 2" xfId="49" xr:uid="{00000000-0005-0000-0000-00000C000000}"/>
    <cellStyle name="40% - Accent1 3" xfId="1156" xr:uid="{00000000-0005-0000-0000-00000D000000}"/>
    <cellStyle name="40% - Accent2 2" xfId="50" xr:uid="{00000000-0005-0000-0000-00000E000000}"/>
    <cellStyle name="40% - Accent2 3" xfId="1160" xr:uid="{00000000-0005-0000-0000-00000F000000}"/>
    <cellStyle name="40% - Accent3 2" xfId="51" xr:uid="{00000000-0005-0000-0000-000010000000}"/>
    <cellStyle name="40% - Accent3 3" xfId="1164" xr:uid="{00000000-0005-0000-0000-000011000000}"/>
    <cellStyle name="40% - Accent4 2" xfId="52" xr:uid="{00000000-0005-0000-0000-000012000000}"/>
    <cellStyle name="40% - Accent4 3" xfId="1168" xr:uid="{00000000-0005-0000-0000-000013000000}"/>
    <cellStyle name="40% - Accent5 2" xfId="53" xr:uid="{00000000-0005-0000-0000-000014000000}"/>
    <cellStyle name="40% - Accent5 3" xfId="1172" xr:uid="{00000000-0005-0000-0000-000015000000}"/>
    <cellStyle name="40% - Accent6 2" xfId="54" xr:uid="{00000000-0005-0000-0000-000016000000}"/>
    <cellStyle name="40% - Accent6 3" xfId="1176" xr:uid="{00000000-0005-0000-0000-000017000000}"/>
    <cellStyle name="60% - Accent1 2" xfId="1157" xr:uid="{00000000-0005-0000-0000-000018000000}"/>
    <cellStyle name="60% - Accent2 2" xfId="1161" xr:uid="{00000000-0005-0000-0000-000019000000}"/>
    <cellStyle name="60% - Accent3 2" xfId="1165" xr:uid="{00000000-0005-0000-0000-00001A000000}"/>
    <cellStyle name="60% - Accent4 2" xfId="1169" xr:uid="{00000000-0005-0000-0000-00001B000000}"/>
    <cellStyle name="60% - Accent5 2" xfId="1173" xr:uid="{00000000-0005-0000-0000-00001C000000}"/>
    <cellStyle name="60% - Accent6 2" xfId="1177" xr:uid="{00000000-0005-0000-0000-00001D000000}"/>
    <cellStyle name="Accent1 2" xfId="1154" xr:uid="{00000000-0005-0000-0000-00001E000000}"/>
    <cellStyle name="Accent2 2" xfId="1158" xr:uid="{00000000-0005-0000-0000-00001F000000}"/>
    <cellStyle name="Accent3 2" xfId="1162" xr:uid="{00000000-0005-0000-0000-000020000000}"/>
    <cellStyle name="Accent4 2" xfId="1166" xr:uid="{00000000-0005-0000-0000-000021000000}"/>
    <cellStyle name="Accent5 2" xfId="1170" xr:uid="{00000000-0005-0000-0000-000022000000}"/>
    <cellStyle name="Accent6 2" xfId="1174" xr:uid="{00000000-0005-0000-0000-000023000000}"/>
    <cellStyle name="Bad 2" xfId="1143" xr:uid="{00000000-0005-0000-0000-000024000000}"/>
    <cellStyle name="Calculation 2" xfId="1147" xr:uid="{00000000-0005-0000-0000-000025000000}"/>
    <cellStyle name="Check Cell 2" xfId="1149" xr:uid="{00000000-0005-0000-0000-000026000000}"/>
    <cellStyle name="Comma 2 2" xfId="55" xr:uid="{00000000-0005-0000-0000-000027000000}"/>
    <cellStyle name="Comma 2 2 2" xfId="636" xr:uid="{00000000-0005-0000-0000-000028000000}"/>
    <cellStyle name="Comma 2 3" xfId="552" xr:uid="{00000000-0005-0000-0000-000029000000}"/>
    <cellStyle name="Comma 2 3 2" xfId="1096" xr:uid="{00000000-0005-0000-0000-00002A000000}"/>
    <cellStyle name="Explanatory Text 2" xfId="1152" xr:uid="{00000000-0005-0000-0000-00002B000000}"/>
    <cellStyle name="Good 2" xfId="1142" xr:uid="{00000000-0005-0000-0000-00002C000000}"/>
    <cellStyle name="Heading 1 2" xfId="1138" xr:uid="{00000000-0005-0000-0000-00002D000000}"/>
    <cellStyle name="Heading 2 2" xfId="1139" xr:uid="{00000000-0005-0000-0000-00002E000000}"/>
    <cellStyle name="Heading 3 2" xfId="1140" xr:uid="{00000000-0005-0000-0000-00002F000000}"/>
    <cellStyle name="Heading 4 2" xfId="1141" xr:uid="{00000000-0005-0000-0000-000030000000}"/>
    <cellStyle name="Input 2" xfId="1145" xr:uid="{00000000-0005-0000-0000-000031000000}"/>
    <cellStyle name="Linked Cell 2" xfId="1148" xr:uid="{00000000-0005-0000-0000-000032000000}"/>
    <cellStyle name="Neutral 2" xfId="1144" xr:uid="{00000000-0005-0000-0000-000033000000}"/>
    <cellStyle name="Normal" xfId="0" builtinId="0"/>
    <cellStyle name="Normal 10" xfId="7" xr:uid="{00000000-0005-0000-0000-000035000000}"/>
    <cellStyle name="Normal 10 2" xfId="8" xr:uid="{00000000-0005-0000-0000-000036000000}"/>
    <cellStyle name="Normal 10 2 2" xfId="56" xr:uid="{00000000-0005-0000-0000-000037000000}"/>
    <cellStyle name="Normal 10 2 3" xfId="575" xr:uid="{00000000-0005-0000-0000-000038000000}"/>
    <cellStyle name="Normal 10 2 4" xfId="622" xr:uid="{00000000-0005-0000-0000-000039000000}"/>
    <cellStyle name="Normal 10 2 5" xfId="1132" xr:uid="{00000000-0005-0000-0000-00003A000000}"/>
    <cellStyle name="Normal 10 2 6" xfId="625" xr:uid="{00000000-0005-0000-0000-00003B000000}"/>
    <cellStyle name="Normal 10 3" xfId="553" xr:uid="{00000000-0005-0000-0000-00003C000000}"/>
    <cellStyle name="Normal 10 3 2" xfId="1097" xr:uid="{00000000-0005-0000-0000-00003D000000}"/>
    <cellStyle name="Normal 10 4" xfId="1199" xr:uid="{00000000-0005-0000-0000-00003E000000}"/>
    <cellStyle name="Normal 10 5" xfId="1189" xr:uid="{00000000-0005-0000-0000-00003F000000}"/>
    <cellStyle name="Normal 11" xfId="27" xr:uid="{00000000-0005-0000-0000-000040000000}"/>
    <cellStyle name="Normal 11 2" xfId="57" xr:uid="{00000000-0005-0000-0000-000041000000}"/>
    <cellStyle name="Normal 11 2 2" xfId="637" xr:uid="{00000000-0005-0000-0000-000042000000}"/>
    <cellStyle name="Normal 11 3" xfId="554" xr:uid="{00000000-0005-0000-0000-000043000000}"/>
    <cellStyle name="Normal 11 3 2" xfId="1098" xr:uid="{00000000-0005-0000-0000-000044000000}"/>
    <cellStyle name="Normal 11 4" xfId="634" xr:uid="{00000000-0005-0000-0000-000045000000}"/>
    <cellStyle name="Normal 11 5" xfId="1200" xr:uid="{00000000-0005-0000-0000-000046000000}"/>
    <cellStyle name="Normal 11 6" xfId="1188" xr:uid="{00000000-0005-0000-0000-000047000000}"/>
    <cellStyle name="Normal 12" xfId="9" xr:uid="{00000000-0005-0000-0000-000048000000}"/>
    <cellStyle name="Normal 12 2" xfId="58" xr:uid="{00000000-0005-0000-0000-000049000000}"/>
    <cellStyle name="Normal 12 3" xfId="576" xr:uid="{00000000-0005-0000-0000-00004A000000}"/>
    <cellStyle name="Normal 12 4" xfId="621" xr:uid="{00000000-0005-0000-0000-00004B000000}"/>
    <cellStyle name="Normal 12 4 2" xfId="1201" xr:uid="{00000000-0005-0000-0000-00004C000000}"/>
    <cellStyle name="Normal 12 5" xfId="1131" xr:uid="{00000000-0005-0000-0000-00004D000000}"/>
    <cellStyle name="Normal 12 5 2" xfId="1186" xr:uid="{00000000-0005-0000-0000-00004E000000}"/>
    <cellStyle name="Normal 12 6" xfId="624" xr:uid="{00000000-0005-0000-0000-00004F000000}"/>
    <cellStyle name="Normal 13" xfId="10" xr:uid="{00000000-0005-0000-0000-000050000000}"/>
    <cellStyle name="Normal 13 2" xfId="59" xr:uid="{00000000-0005-0000-0000-000051000000}"/>
    <cellStyle name="Normal 13 3" xfId="577" xr:uid="{00000000-0005-0000-0000-000052000000}"/>
    <cellStyle name="Normal 13 4" xfId="620" xr:uid="{00000000-0005-0000-0000-000053000000}"/>
    <cellStyle name="Normal 13 4 2" xfId="1202" xr:uid="{00000000-0005-0000-0000-000054000000}"/>
    <cellStyle name="Normal 13 5" xfId="581" xr:uid="{00000000-0005-0000-0000-000055000000}"/>
    <cellStyle name="Normal 13 5 2" xfId="1192" xr:uid="{00000000-0005-0000-0000-000056000000}"/>
    <cellStyle name="Normal 13 6" xfId="1120" xr:uid="{00000000-0005-0000-0000-000057000000}"/>
    <cellStyle name="Normal 14" xfId="11" xr:uid="{00000000-0005-0000-0000-000058000000}"/>
    <cellStyle name="Normal 14 2" xfId="60" xr:uid="{00000000-0005-0000-0000-000059000000}"/>
    <cellStyle name="Normal 14 3" xfId="578" xr:uid="{00000000-0005-0000-0000-00005A000000}"/>
    <cellStyle name="Normal 14 4" xfId="619" xr:uid="{00000000-0005-0000-0000-00005B000000}"/>
    <cellStyle name="Normal 14 4 2" xfId="1203" xr:uid="{00000000-0005-0000-0000-00005C000000}"/>
    <cellStyle name="Normal 14 5" xfId="1130" xr:uid="{00000000-0005-0000-0000-00005D000000}"/>
    <cellStyle name="Normal 14 5 2" xfId="1190" xr:uid="{00000000-0005-0000-0000-00005E000000}"/>
    <cellStyle name="Normal 14 6" xfId="623" xr:uid="{00000000-0005-0000-0000-00005F000000}"/>
    <cellStyle name="Normal 15" xfId="12" xr:uid="{00000000-0005-0000-0000-000060000000}"/>
    <cellStyle name="Normal 15 2" xfId="61" xr:uid="{00000000-0005-0000-0000-000061000000}"/>
    <cellStyle name="Normal 15 3" xfId="579" xr:uid="{00000000-0005-0000-0000-000062000000}"/>
    <cellStyle name="Normal 15 4" xfId="618" xr:uid="{00000000-0005-0000-0000-000063000000}"/>
    <cellStyle name="Normal 15 5" xfId="582" xr:uid="{00000000-0005-0000-0000-000064000000}"/>
    <cellStyle name="Normal 15 6" xfId="602" xr:uid="{00000000-0005-0000-0000-000065000000}"/>
    <cellStyle name="Normal 16" xfId="13" xr:uid="{00000000-0005-0000-0000-000066000000}"/>
    <cellStyle name="Normal 16 10" xfId="63" xr:uid="{00000000-0005-0000-0000-000067000000}"/>
    <cellStyle name="Normal 16 10 2" xfId="639" xr:uid="{00000000-0005-0000-0000-000068000000}"/>
    <cellStyle name="Normal 16 11" xfId="64" xr:uid="{00000000-0005-0000-0000-000069000000}"/>
    <cellStyle name="Normal 16 11 2" xfId="640" xr:uid="{00000000-0005-0000-0000-00006A000000}"/>
    <cellStyle name="Normal 16 12" xfId="65" xr:uid="{00000000-0005-0000-0000-00006B000000}"/>
    <cellStyle name="Normal 16 12 2" xfId="641" xr:uid="{00000000-0005-0000-0000-00006C000000}"/>
    <cellStyle name="Normal 16 13" xfId="66" xr:uid="{00000000-0005-0000-0000-00006D000000}"/>
    <cellStyle name="Normal 16 13 2" xfId="642" xr:uid="{00000000-0005-0000-0000-00006E000000}"/>
    <cellStyle name="Normal 16 14" xfId="67" xr:uid="{00000000-0005-0000-0000-00006F000000}"/>
    <cellStyle name="Normal 16 14 2" xfId="643" xr:uid="{00000000-0005-0000-0000-000070000000}"/>
    <cellStyle name="Normal 16 15" xfId="68" xr:uid="{00000000-0005-0000-0000-000071000000}"/>
    <cellStyle name="Normal 16 15 2" xfId="644" xr:uid="{00000000-0005-0000-0000-000072000000}"/>
    <cellStyle name="Normal 16 16" xfId="69" xr:uid="{00000000-0005-0000-0000-000073000000}"/>
    <cellStyle name="Normal 16 16 2" xfId="645" xr:uid="{00000000-0005-0000-0000-000074000000}"/>
    <cellStyle name="Normal 16 17" xfId="70" xr:uid="{00000000-0005-0000-0000-000075000000}"/>
    <cellStyle name="Normal 16 17 2" xfId="646" xr:uid="{00000000-0005-0000-0000-000076000000}"/>
    <cellStyle name="Normal 16 18" xfId="71" xr:uid="{00000000-0005-0000-0000-000077000000}"/>
    <cellStyle name="Normal 16 18 2" xfId="647" xr:uid="{00000000-0005-0000-0000-000078000000}"/>
    <cellStyle name="Normal 16 19" xfId="72" xr:uid="{00000000-0005-0000-0000-000079000000}"/>
    <cellStyle name="Normal 16 19 2" xfId="648" xr:uid="{00000000-0005-0000-0000-00007A000000}"/>
    <cellStyle name="Normal 16 2" xfId="62" xr:uid="{00000000-0005-0000-0000-00007B000000}"/>
    <cellStyle name="Normal 16 2 2" xfId="649" xr:uid="{00000000-0005-0000-0000-00007C000000}"/>
    <cellStyle name="Normal 16 20" xfId="73" xr:uid="{00000000-0005-0000-0000-00007D000000}"/>
    <cellStyle name="Normal 16 20 2" xfId="650" xr:uid="{00000000-0005-0000-0000-00007E000000}"/>
    <cellStyle name="Normal 16 21" xfId="74" xr:uid="{00000000-0005-0000-0000-00007F000000}"/>
    <cellStyle name="Normal 16 21 2" xfId="651" xr:uid="{00000000-0005-0000-0000-000080000000}"/>
    <cellStyle name="Normal 16 22" xfId="75" xr:uid="{00000000-0005-0000-0000-000081000000}"/>
    <cellStyle name="Normal 16 22 2" xfId="652" xr:uid="{00000000-0005-0000-0000-000082000000}"/>
    <cellStyle name="Normal 16 23" xfId="580" xr:uid="{00000000-0005-0000-0000-000083000000}"/>
    <cellStyle name="Normal 16 24" xfId="617" xr:uid="{00000000-0005-0000-0000-000084000000}"/>
    <cellStyle name="Normal 16 25" xfId="1129" xr:uid="{00000000-0005-0000-0000-000085000000}"/>
    <cellStyle name="Normal 16 26" xfId="1115" xr:uid="{00000000-0005-0000-0000-000086000000}"/>
    <cellStyle name="Normal 16 3" xfId="76" xr:uid="{00000000-0005-0000-0000-000087000000}"/>
    <cellStyle name="Normal 16 3 2" xfId="653" xr:uid="{00000000-0005-0000-0000-000088000000}"/>
    <cellStyle name="Normal 16 4" xfId="77" xr:uid="{00000000-0005-0000-0000-000089000000}"/>
    <cellStyle name="Normal 16 4 2" xfId="654" xr:uid="{00000000-0005-0000-0000-00008A000000}"/>
    <cellStyle name="Normal 16 5" xfId="78" xr:uid="{00000000-0005-0000-0000-00008B000000}"/>
    <cellStyle name="Normal 16 5 2" xfId="655" xr:uid="{00000000-0005-0000-0000-00008C000000}"/>
    <cellStyle name="Normal 16 6" xfId="79" xr:uid="{00000000-0005-0000-0000-00008D000000}"/>
    <cellStyle name="Normal 16 6 2" xfId="656" xr:uid="{00000000-0005-0000-0000-00008E000000}"/>
    <cellStyle name="Normal 16 7" xfId="80" xr:uid="{00000000-0005-0000-0000-00008F000000}"/>
    <cellStyle name="Normal 16 7 2" xfId="657" xr:uid="{00000000-0005-0000-0000-000090000000}"/>
    <cellStyle name="Normal 16 8" xfId="81" xr:uid="{00000000-0005-0000-0000-000091000000}"/>
    <cellStyle name="Normal 16 8 2" xfId="658" xr:uid="{00000000-0005-0000-0000-000092000000}"/>
    <cellStyle name="Normal 16 9" xfId="82" xr:uid="{00000000-0005-0000-0000-000093000000}"/>
    <cellStyle name="Normal 16 9 2" xfId="659" xr:uid="{00000000-0005-0000-0000-000094000000}"/>
    <cellStyle name="Normal 17" xfId="14" xr:uid="{00000000-0005-0000-0000-000095000000}"/>
    <cellStyle name="Normal 17 2" xfId="83" xr:uid="{00000000-0005-0000-0000-000096000000}"/>
    <cellStyle name="Normal 17 3" xfId="583" xr:uid="{00000000-0005-0000-0000-000097000000}"/>
    <cellStyle name="Normal 17 4" xfId="615" xr:uid="{00000000-0005-0000-0000-000098000000}"/>
    <cellStyle name="Normal 17 5" xfId="1128" xr:uid="{00000000-0005-0000-0000-000099000000}"/>
    <cellStyle name="Normal 17 6" xfId="629" xr:uid="{00000000-0005-0000-0000-00009A000000}"/>
    <cellStyle name="Normal 18" xfId="15" xr:uid="{00000000-0005-0000-0000-00009B000000}"/>
    <cellStyle name="Normal 18 2" xfId="84" xr:uid="{00000000-0005-0000-0000-00009C000000}"/>
    <cellStyle name="Normal 18 3" xfId="584" xr:uid="{00000000-0005-0000-0000-00009D000000}"/>
    <cellStyle name="Normal 18 4" xfId="614" xr:uid="{00000000-0005-0000-0000-00009E000000}"/>
    <cellStyle name="Normal 18 5" xfId="660" xr:uid="{00000000-0005-0000-0000-00009F000000}"/>
    <cellStyle name="Normal 18 6" xfId="601" xr:uid="{00000000-0005-0000-0000-0000A0000000}"/>
    <cellStyle name="Normal 19" xfId="16" xr:uid="{00000000-0005-0000-0000-0000A1000000}"/>
    <cellStyle name="Normal 19 2" xfId="85" xr:uid="{00000000-0005-0000-0000-0000A2000000}"/>
    <cellStyle name="Normal 19 3" xfId="585" xr:uid="{00000000-0005-0000-0000-0000A3000000}"/>
    <cellStyle name="Normal 19 4" xfId="613" xr:uid="{00000000-0005-0000-0000-0000A4000000}"/>
    <cellStyle name="Normal 19 5" xfId="1127" xr:uid="{00000000-0005-0000-0000-0000A5000000}"/>
    <cellStyle name="Normal 19 6" xfId="1134" xr:uid="{00000000-0005-0000-0000-0000A6000000}"/>
    <cellStyle name="Normal 2" xfId="3" xr:uid="{00000000-0005-0000-0000-0000A7000000}"/>
    <cellStyle name="Normal 2 10" xfId="86" xr:uid="{00000000-0005-0000-0000-0000A8000000}"/>
    <cellStyle name="Normal 2 11" xfId="87" xr:uid="{00000000-0005-0000-0000-0000A9000000}"/>
    <cellStyle name="Normal 2 12" xfId="88" xr:uid="{00000000-0005-0000-0000-0000AA000000}"/>
    <cellStyle name="Normal 2 13" xfId="89" xr:uid="{00000000-0005-0000-0000-0000AB000000}"/>
    <cellStyle name="Normal 2 14" xfId="90" xr:uid="{00000000-0005-0000-0000-0000AC000000}"/>
    <cellStyle name="Normal 2 15" xfId="91" xr:uid="{00000000-0005-0000-0000-0000AD000000}"/>
    <cellStyle name="Normal 2 16" xfId="92" xr:uid="{00000000-0005-0000-0000-0000AE000000}"/>
    <cellStyle name="Normal 2 17" xfId="93" xr:uid="{00000000-0005-0000-0000-0000AF000000}"/>
    <cellStyle name="Normal 2 18" xfId="94" xr:uid="{00000000-0005-0000-0000-0000B0000000}"/>
    <cellStyle name="Normal 2 19" xfId="95" xr:uid="{00000000-0005-0000-0000-0000B1000000}"/>
    <cellStyle name="Normal 2 2" xfId="28" xr:uid="{00000000-0005-0000-0000-0000B2000000}"/>
    <cellStyle name="Normal 2 2 10" xfId="97" xr:uid="{00000000-0005-0000-0000-0000B3000000}"/>
    <cellStyle name="Normal 2 2 10 2" xfId="662" xr:uid="{00000000-0005-0000-0000-0000B4000000}"/>
    <cellStyle name="Normal 2 2 11" xfId="98" xr:uid="{00000000-0005-0000-0000-0000B5000000}"/>
    <cellStyle name="Normal 2 2 11 2" xfId="663" xr:uid="{00000000-0005-0000-0000-0000B6000000}"/>
    <cellStyle name="Normal 2 2 12" xfId="99" xr:uid="{00000000-0005-0000-0000-0000B7000000}"/>
    <cellStyle name="Normal 2 2 12 2" xfId="664" xr:uid="{00000000-0005-0000-0000-0000B8000000}"/>
    <cellStyle name="Normal 2 2 13" xfId="100" xr:uid="{00000000-0005-0000-0000-0000B9000000}"/>
    <cellStyle name="Normal 2 2 13 2" xfId="665" xr:uid="{00000000-0005-0000-0000-0000BA000000}"/>
    <cellStyle name="Normal 2 2 14" xfId="101" xr:uid="{00000000-0005-0000-0000-0000BB000000}"/>
    <cellStyle name="Normal 2 2 14 2" xfId="666" xr:uid="{00000000-0005-0000-0000-0000BC000000}"/>
    <cellStyle name="Normal 2 2 15" xfId="102" xr:uid="{00000000-0005-0000-0000-0000BD000000}"/>
    <cellStyle name="Normal 2 2 15 2" xfId="667" xr:uid="{00000000-0005-0000-0000-0000BE000000}"/>
    <cellStyle name="Normal 2 2 16" xfId="103" xr:uid="{00000000-0005-0000-0000-0000BF000000}"/>
    <cellStyle name="Normal 2 2 16 2" xfId="668" xr:uid="{00000000-0005-0000-0000-0000C0000000}"/>
    <cellStyle name="Normal 2 2 17" xfId="104" xr:uid="{00000000-0005-0000-0000-0000C1000000}"/>
    <cellStyle name="Normal 2 2 17 2" xfId="669" xr:uid="{00000000-0005-0000-0000-0000C2000000}"/>
    <cellStyle name="Normal 2 2 18" xfId="105" xr:uid="{00000000-0005-0000-0000-0000C3000000}"/>
    <cellStyle name="Normal 2 2 18 2" xfId="670" xr:uid="{00000000-0005-0000-0000-0000C4000000}"/>
    <cellStyle name="Normal 2 2 19" xfId="106" xr:uid="{00000000-0005-0000-0000-0000C5000000}"/>
    <cellStyle name="Normal 2 2 19 2" xfId="671" xr:uid="{00000000-0005-0000-0000-0000C6000000}"/>
    <cellStyle name="Normal 2 2 2" xfId="96" xr:uid="{00000000-0005-0000-0000-0000C7000000}"/>
    <cellStyle name="Normal 2 2 2 2" xfId="107" xr:uid="{00000000-0005-0000-0000-0000C8000000}"/>
    <cellStyle name="Normal 2 2 2 2 2" xfId="672" xr:uid="{00000000-0005-0000-0000-0000C9000000}"/>
    <cellStyle name="Normal 2 2 2 2 3" xfId="1197" xr:uid="{00000000-0005-0000-0000-0000CA000000}"/>
    <cellStyle name="Normal 2 2 2 2 4" xfId="1191" xr:uid="{00000000-0005-0000-0000-0000CB000000}"/>
    <cellStyle name="Normal 2 2 2 3" xfId="557" xr:uid="{00000000-0005-0000-0000-0000CC000000}"/>
    <cellStyle name="Normal 2 2 2 3 2" xfId="1100" xr:uid="{00000000-0005-0000-0000-0000CD000000}"/>
    <cellStyle name="Normal 2 2 2 4" xfId="1195" xr:uid="{00000000-0005-0000-0000-0000CE000000}"/>
    <cellStyle name="Normal 2 2 2 5" xfId="1187" xr:uid="{00000000-0005-0000-0000-0000CF000000}"/>
    <cellStyle name="Normal 2 2 20" xfId="108" xr:uid="{00000000-0005-0000-0000-0000D0000000}"/>
    <cellStyle name="Normal 2 2 20 2" xfId="673" xr:uid="{00000000-0005-0000-0000-0000D1000000}"/>
    <cellStyle name="Normal 2 2 21" xfId="109" xr:uid="{00000000-0005-0000-0000-0000D2000000}"/>
    <cellStyle name="Normal 2 2 21 2" xfId="674" xr:uid="{00000000-0005-0000-0000-0000D3000000}"/>
    <cellStyle name="Normal 2 2 22" xfId="110" xr:uid="{00000000-0005-0000-0000-0000D4000000}"/>
    <cellStyle name="Normal 2 2 22 2" xfId="675" xr:uid="{00000000-0005-0000-0000-0000D5000000}"/>
    <cellStyle name="Normal 2 2 23" xfId="111" xr:uid="{00000000-0005-0000-0000-0000D6000000}"/>
    <cellStyle name="Normal 2 2 23 2" xfId="676" xr:uid="{00000000-0005-0000-0000-0000D7000000}"/>
    <cellStyle name="Normal 2 2 24" xfId="112" xr:uid="{00000000-0005-0000-0000-0000D8000000}"/>
    <cellStyle name="Normal 2 2 24 2" xfId="677" xr:uid="{00000000-0005-0000-0000-0000D9000000}"/>
    <cellStyle name="Normal 2 2 25" xfId="113" xr:uid="{00000000-0005-0000-0000-0000DA000000}"/>
    <cellStyle name="Normal 2 2 25 2" xfId="678" xr:uid="{00000000-0005-0000-0000-0000DB000000}"/>
    <cellStyle name="Normal 2 2 26" xfId="114" xr:uid="{00000000-0005-0000-0000-0000DC000000}"/>
    <cellStyle name="Normal 2 2 26 2" xfId="679" xr:uid="{00000000-0005-0000-0000-0000DD000000}"/>
    <cellStyle name="Normal 2 2 27" xfId="115" xr:uid="{00000000-0005-0000-0000-0000DE000000}"/>
    <cellStyle name="Normal 2 2 27 2" xfId="680" xr:uid="{00000000-0005-0000-0000-0000DF000000}"/>
    <cellStyle name="Normal 2 2 28" xfId="556" xr:uid="{00000000-0005-0000-0000-0000E0000000}"/>
    <cellStyle name="Normal 2 2 29" xfId="633" xr:uid="{00000000-0005-0000-0000-0000E1000000}"/>
    <cellStyle name="Normal 2 2 3" xfId="116" xr:uid="{00000000-0005-0000-0000-0000E2000000}"/>
    <cellStyle name="Normal 2 2 3 2" xfId="681" xr:uid="{00000000-0005-0000-0000-0000E3000000}"/>
    <cellStyle name="Normal 2 2 30" xfId="1196" xr:uid="{00000000-0005-0000-0000-0000E4000000}"/>
    <cellStyle name="Normal 2 2 31" xfId="1194" xr:uid="{00000000-0005-0000-0000-0000E5000000}"/>
    <cellStyle name="Normal 2 2 4" xfId="117" xr:uid="{00000000-0005-0000-0000-0000E6000000}"/>
    <cellStyle name="Normal 2 2 4 2" xfId="682" xr:uid="{00000000-0005-0000-0000-0000E7000000}"/>
    <cellStyle name="Normal 2 2 5" xfId="118" xr:uid="{00000000-0005-0000-0000-0000E8000000}"/>
    <cellStyle name="Normal 2 2 5 2" xfId="683" xr:uid="{00000000-0005-0000-0000-0000E9000000}"/>
    <cellStyle name="Normal 2 2 6" xfId="119" xr:uid="{00000000-0005-0000-0000-0000EA000000}"/>
    <cellStyle name="Normal 2 2 6 2" xfId="684" xr:uid="{00000000-0005-0000-0000-0000EB000000}"/>
    <cellStyle name="Normal 2 2 7" xfId="120" xr:uid="{00000000-0005-0000-0000-0000EC000000}"/>
    <cellStyle name="Normal 2 2 7 2" xfId="685" xr:uid="{00000000-0005-0000-0000-0000ED000000}"/>
    <cellStyle name="Normal 2 2 8" xfId="121" xr:uid="{00000000-0005-0000-0000-0000EE000000}"/>
    <cellStyle name="Normal 2 2 8 2" xfId="686" xr:uid="{00000000-0005-0000-0000-0000EF000000}"/>
    <cellStyle name="Normal 2 2 9" xfId="122" xr:uid="{00000000-0005-0000-0000-0000F0000000}"/>
    <cellStyle name="Normal 2 2 9 2" xfId="687" xr:uid="{00000000-0005-0000-0000-0000F1000000}"/>
    <cellStyle name="Normal 2 20" xfId="123" xr:uid="{00000000-0005-0000-0000-0000F2000000}"/>
    <cellStyle name="Normal 2 21" xfId="124" xr:uid="{00000000-0005-0000-0000-0000F3000000}"/>
    <cellStyle name="Normal 2 22" xfId="125" xr:uid="{00000000-0005-0000-0000-0000F4000000}"/>
    <cellStyle name="Normal 2 23" xfId="126" xr:uid="{00000000-0005-0000-0000-0000F5000000}"/>
    <cellStyle name="Normal 2 24" xfId="127" xr:uid="{00000000-0005-0000-0000-0000F6000000}"/>
    <cellStyle name="Normal 2 25" xfId="128" xr:uid="{00000000-0005-0000-0000-0000F7000000}"/>
    <cellStyle name="Normal 2 26" xfId="129" xr:uid="{00000000-0005-0000-0000-0000F8000000}"/>
    <cellStyle name="Normal 2 27" xfId="130" xr:uid="{00000000-0005-0000-0000-0000F9000000}"/>
    <cellStyle name="Normal 2 28" xfId="555" xr:uid="{00000000-0005-0000-0000-0000FA000000}"/>
    <cellStyle name="Normal 2 28 2" xfId="1099" xr:uid="{00000000-0005-0000-0000-0000FB000000}"/>
    <cellStyle name="Normal 2 29" xfId="569" xr:uid="{00000000-0005-0000-0000-0000FC000000}"/>
    <cellStyle name="Normal 2 29 2" xfId="1108" xr:uid="{00000000-0005-0000-0000-0000FD000000}"/>
    <cellStyle name="Normal 2 3" xfId="29" xr:uid="{00000000-0005-0000-0000-0000FE000000}"/>
    <cellStyle name="Normal 2 3 2" xfId="131" xr:uid="{00000000-0005-0000-0000-0000FF000000}"/>
    <cellStyle name="Normal 2 3 3" xfId="558" xr:uid="{00000000-0005-0000-0000-000000010000}"/>
    <cellStyle name="Normal 2 3 4" xfId="661" xr:uid="{00000000-0005-0000-0000-000001010000}"/>
    <cellStyle name="Normal 2 30" xfId="570" xr:uid="{00000000-0005-0000-0000-000002010000}"/>
    <cellStyle name="Normal 2 30 2" xfId="1109" xr:uid="{00000000-0005-0000-0000-000003010000}"/>
    <cellStyle name="Normal 2 31" xfId="571" xr:uid="{00000000-0005-0000-0000-000004010000}"/>
    <cellStyle name="Normal 2 31 2" xfId="1110" xr:uid="{00000000-0005-0000-0000-000005010000}"/>
    <cellStyle name="Normal 2 32" xfId="572" xr:uid="{00000000-0005-0000-0000-000006010000}"/>
    <cellStyle name="Normal 2 32 2" xfId="1111" xr:uid="{00000000-0005-0000-0000-000007010000}"/>
    <cellStyle name="Normal 2 33" xfId="573" xr:uid="{00000000-0005-0000-0000-000008010000}"/>
    <cellStyle name="Normal 2 33 2" xfId="1112" xr:uid="{00000000-0005-0000-0000-000009010000}"/>
    <cellStyle name="Normal 2 34" xfId="6" xr:uid="{00000000-0005-0000-0000-00000A010000}"/>
    <cellStyle name="Normal 2 4" xfId="132" xr:uid="{00000000-0005-0000-0000-00000B010000}"/>
    <cellStyle name="Normal 2 5" xfId="133" xr:uid="{00000000-0005-0000-0000-00000C010000}"/>
    <cellStyle name="Normal 2 6" xfId="134" xr:uid="{00000000-0005-0000-0000-00000D010000}"/>
    <cellStyle name="Normal 2 7" xfId="135" xr:uid="{00000000-0005-0000-0000-00000E010000}"/>
    <cellStyle name="Normal 2 8" xfId="136" xr:uid="{00000000-0005-0000-0000-00000F010000}"/>
    <cellStyle name="Normal 2 9" xfId="137" xr:uid="{00000000-0005-0000-0000-000010010000}"/>
    <cellStyle name="Normal 20" xfId="17" xr:uid="{00000000-0005-0000-0000-000011010000}"/>
    <cellStyle name="Normal 20 2" xfId="138" xr:uid="{00000000-0005-0000-0000-000012010000}"/>
    <cellStyle name="Normal 20 3" xfId="589" xr:uid="{00000000-0005-0000-0000-000013010000}"/>
    <cellStyle name="Normal 20 4" xfId="612" xr:uid="{00000000-0005-0000-0000-000014010000}"/>
    <cellStyle name="Normal 20 5" xfId="1126" xr:uid="{00000000-0005-0000-0000-000015010000}"/>
    <cellStyle name="Normal 20 6" xfId="1116" xr:uid="{00000000-0005-0000-0000-000016010000}"/>
    <cellStyle name="Normal 21" xfId="18" xr:uid="{00000000-0005-0000-0000-000017010000}"/>
    <cellStyle name="Normal 21 2" xfId="139" xr:uid="{00000000-0005-0000-0000-000018010000}"/>
    <cellStyle name="Normal 21 3" xfId="590" xr:uid="{00000000-0005-0000-0000-000019010000}"/>
    <cellStyle name="Normal 21 4" xfId="611" xr:uid="{00000000-0005-0000-0000-00001A010000}"/>
    <cellStyle name="Normal 21 5" xfId="586" xr:uid="{00000000-0005-0000-0000-00001B010000}"/>
    <cellStyle name="Normal 21 6" xfId="600" xr:uid="{00000000-0005-0000-0000-00001C010000}"/>
    <cellStyle name="Normal 22" xfId="19" xr:uid="{00000000-0005-0000-0000-00001D010000}"/>
    <cellStyle name="Normal 22 2" xfId="140" xr:uid="{00000000-0005-0000-0000-00001E010000}"/>
    <cellStyle name="Normal 22 3" xfId="591" xr:uid="{00000000-0005-0000-0000-00001F010000}"/>
    <cellStyle name="Normal 22 4" xfId="610" xr:uid="{00000000-0005-0000-0000-000020010000}"/>
    <cellStyle name="Normal 22 5" xfId="1125" xr:uid="{00000000-0005-0000-0000-000021010000}"/>
    <cellStyle name="Normal 22 6" xfId="616" xr:uid="{00000000-0005-0000-0000-000022010000}"/>
    <cellStyle name="Normal 23" xfId="20" xr:uid="{00000000-0005-0000-0000-000023010000}"/>
    <cellStyle name="Normal 23 2" xfId="141" xr:uid="{00000000-0005-0000-0000-000024010000}"/>
    <cellStyle name="Normal 23 3" xfId="592" xr:uid="{00000000-0005-0000-0000-000025010000}"/>
    <cellStyle name="Normal 23 4" xfId="609" xr:uid="{00000000-0005-0000-0000-000026010000}"/>
    <cellStyle name="Normal 23 5" xfId="587" xr:uid="{00000000-0005-0000-0000-000027010000}"/>
    <cellStyle name="Normal 23 6" xfId="1121" xr:uid="{00000000-0005-0000-0000-000028010000}"/>
    <cellStyle name="Normal 24" xfId="21" xr:uid="{00000000-0005-0000-0000-000029010000}"/>
    <cellStyle name="Normal 24 2" xfId="142" xr:uid="{00000000-0005-0000-0000-00002A010000}"/>
    <cellStyle name="Normal 24 3" xfId="593" xr:uid="{00000000-0005-0000-0000-00002B010000}"/>
    <cellStyle name="Normal 24 4" xfId="608" xr:uid="{00000000-0005-0000-0000-00002C010000}"/>
    <cellStyle name="Normal 24 5" xfId="1124" xr:uid="{00000000-0005-0000-0000-00002D010000}"/>
    <cellStyle name="Normal 24 6" xfId="1117" xr:uid="{00000000-0005-0000-0000-00002E010000}"/>
    <cellStyle name="Normal 25" xfId="30" xr:uid="{00000000-0005-0000-0000-00002F010000}"/>
    <cellStyle name="Normal 25 2" xfId="689" xr:uid="{00000000-0005-0000-0000-000030010000}"/>
    <cellStyle name="Normal 25 3" xfId="1181" xr:uid="{00000000-0005-0000-0000-000031010000}"/>
    <cellStyle name="Normal 25 4" xfId="1204" xr:uid="{00000000-0005-0000-0000-000032010000}"/>
    <cellStyle name="Normal 25 5" xfId="1210" xr:uid="{00000000-0005-0000-0000-000033010000}"/>
    <cellStyle name="Normal 25 6" xfId="1178" xr:uid="{00000000-0005-0000-0000-000034010000}"/>
    <cellStyle name="Normal 26" xfId="31" xr:uid="{00000000-0005-0000-0000-000035010000}"/>
    <cellStyle name="Normal 26 2" xfId="690" xr:uid="{00000000-0005-0000-0000-000036010000}"/>
    <cellStyle name="Normal 26 3" xfId="1205" xr:uid="{00000000-0005-0000-0000-000037010000}"/>
    <cellStyle name="Normal 26 4" xfId="1211" xr:uid="{00000000-0005-0000-0000-000038010000}"/>
    <cellStyle name="Normal 27" xfId="32" xr:uid="{00000000-0005-0000-0000-000039010000}"/>
    <cellStyle name="Normal 27 2" xfId="691" xr:uid="{00000000-0005-0000-0000-00003A010000}"/>
    <cellStyle name="Normal 27 3" xfId="1206" xr:uid="{00000000-0005-0000-0000-00003B010000}"/>
    <cellStyle name="Normal 27 4" xfId="1212" xr:uid="{00000000-0005-0000-0000-00003C010000}"/>
    <cellStyle name="Normal 28" xfId="33" xr:uid="{00000000-0005-0000-0000-00003D010000}"/>
    <cellStyle name="Normal 28 2" xfId="692" xr:uid="{00000000-0005-0000-0000-00003E010000}"/>
    <cellStyle name="Normal 28 3" xfId="1207" xr:uid="{00000000-0005-0000-0000-00003F010000}"/>
    <cellStyle name="Normal 28 4" xfId="1213" xr:uid="{00000000-0005-0000-0000-000040010000}"/>
    <cellStyle name="Normal 29" xfId="34" xr:uid="{00000000-0005-0000-0000-000041010000}"/>
    <cellStyle name="Normal 29 2" xfId="143" xr:uid="{00000000-0005-0000-0000-000042010000}"/>
    <cellStyle name="Normal 29 3" xfId="594" xr:uid="{00000000-0005-0000-0000-000043010000}"/>
    <cellStyle name="Normal 29 4" xfId="607" xr:uid="{00000000-0005-0000-0000-000044010000}"/>
    <cellStyle name="Normal 29 5" xfId="588" xr:uid="{00000000-0005-0000-0000-000045010000}"/>
    <cellStyle name="Normal 29 6" xfId="599" xr:uid="{00000000-0005-0000-0000-000046010000}"/>
    <cellStyle name="Normal 3" xfId="1" xr:uid="{00000000-0005-0000-0000-000047010000}"/>
    <cellStyle name="Normal 3 2" xfId="42" xr:uid="{00000000-0005-0000-0000-000048010000}"/>
    <cellStyle name="Normal 3 3" xfId="551" xr:uid="{00000000-0005-0000-0000-000049010000}"/>
    <cellStyle name="Normal 3 4" xfId="22" xr:uid="{00000000-0005-0000-0000-00004A010000}"/>
    <cellStyle name="Normal 30" xfId="41" xr:uid="{00000000-0005-0000-0000-00004B010000}"/>
    <cellStyle name="Normal 30 2" xfId="635" xr:uid="{00000000-0005-0000-0000-00004C010000}"/>
    <cellStyle name="Normal 30 3" xfId="1208" xr:uid="{00000000-0005-0000-0000-00004D010000}"/>
    <cellStyle name="Normal 30 4" xfId="1214" xr:uid="{00000000-0005-0000-0000-00004E010000}"/>
    <cellStyle name="Normal 31" xfId="565" xr:uid="{00000000-0005-0000-0000-00004F010000}"/>
    <cellStyle name="Normal 31 2" xfId="1107" xr:uid="{00000000-0005-0000-0000-000050010000}"/>
    <cellStyle name="Normal 32" xfId="566" xr:uid="{00000000-0005-0000-0000-000051010000}"/>
    <cellStyle name="Normal 33" xfId="567" xr:uid="{00000000-0005-0000-0000-000052010000}"/>
    <cellStyle name="Normal 34" xfId="630" xr:uid="{00000000-0005-0000-0000-000053010000}"/>
    <cellStyle name="Normal 34 2" xfId="1113" xr:uid="{00000000-0005-0000-0000-000054010000}"/>
    <cellStyle name="Normal 34 3" xfId="603" xr:uid="{00000000-0005-0000-0000-000055010000}"/>
    <cellStyle name="Normal 34 4" xfId="1122" xr:uid="{00000000-0005-0000-0000-000056010000}"/>
    <cellStyle name="Normal 35" xfId="631" xr:uid="{00000000-0005-0000-0000-000057010000}"/>
    <cellStyle name="Normal 35 2" xfId="1215" xr:uid="{00000000-0005-0000-0000-000058010000}"/>
    <cellStyle name="Normal 36" xfId="1135" xr:uid="{00000000-0005-0000-0000-000059010000}"/>
    <cellStyle name="Normal 36 2" xfId="1183" xr:uid="{00000000-0005-0000-0000-00005A010000}"/>
    <cellStyle name="Normal 36 3" xfId="1182" xr:uid="{00000000-0005-0000-0000-00005B010000}"/>
    <cellStyle name="Normal 37" xfId="1184" xr:uid="{00000000-0005-0000-0000-00005C010000}"/>
    <cellStyle name="Normal 38" xfId="1185" xr:uid="{00000000-0005-0000-0000-00005D010000}"/>
    <cellStyle name="Normal 38 2" xfId="1216" xr:uid="{00000000-0005-0000-0000-00005E010000}"/>
    <cellStyle name="Normal 38 3" xfId="1217" xr:uid="{00000000-0005-0000-0000-00005F010000}"/>
    <cellStyle name="Normal 38 4" xfId="1218" xr:uid="{00000000-0005-0000-0000-000060010000}"/>
    <cellStyle name="Normal 38 5" xfId="1180" xr:uid="{00000000-0005-0000-0000-000061010000}"/>
    <cellStyle name="Normal 39" xfId="1219" xr:uid="{00000000-0005-0000-0000-000062010000}"/>
    <cellStyle name="Normal 4" xfId="23" xr:uid="{00000000-0005-0000-0000-000063010000}"/>
    <cellStyle name="Normal 4 2" xfId="144" xr:uid="{00000000-0005-0000-0000-000064010000}"/>
    <cellStyle name="Normal 4 2 2" xfId="693" xr:uid="{00000000-0005-0000-0000-000065010000}"/>
    <cellStyle name="Normal 4 3" xfId="559" xr:uid="{00000000-0005-0000-0000-000066010000}"/>
    <cellStyle name="Normal 4 3 2" xfId="1101" xr:uid="{00000000-0005-0000-0000-000067010000}"/>
    <cellStyle name="Normal 4 4" xfId="1179" xr:uid="{00000000-0005-0000-0000-000068010000}"/>
    <cellStyle name="Normal 4 5" xfId="1198" xr:uid="{00000000-0005-0000-0000-000069010000}"/>
    <cellStyle name="Normal 4 6" xfId="1193" xr:uid="{00000000-0005-0000-0000-00006A010000}"/>
    <cellStyle name="Normal 40" xfId="1221" xr:uid="{00000000-0005-0000-0000-00006B010000}"/>
    <cellStyle name="Normal 41" xfId="5" xr:uid="{00000000-0005-0000-0000-00006C010000}"/>
    <cellStyle name="Normal 42" xfId="632" xr:uid="{00000000-0005-0000-0000-00006D010000}"/>
    <cellStyle name="Normal 43" xfId="1224" xr:uid="{00000000-0005-0000-0000-00006E010000}"/>
    <cellStyle name="Normal 44" xfId="1223" xr:uid="{00000000-0005-0000-0000-00006F010000}"/>
    <cellStyle name="Normal 45" xfId="1226" xr:uid="{00000000-0005-0000-0000-000070010000}"/>
    <cellStyle name="Normal 46" xfId="1225" xr:uid="{00000000-0005-0000-0000-000071010000}"/>
    <cellStyle name="Normal 47" xfId="1222" xr:uid="{00000000-0005-0000-0000-000072010000}"/>
    <cellStyle name="Normal 48" xfId="1227" xr:uid="{00000000-0005-0000-0000-000073010000}"/>
    <cellStyle name="Normal 49" xfId="1233" xr:uid="{00000000-0005-0000-0000-000074010000}"/>
    <cellStyle name="Normal 5" xfId="24" xr:uid="{00000000-0005-0000-0000-000075010000}"/>
    <cellStyle name="Normal 5 2" xfId="145" xr:uid="{00000000-0005-0000-0000-000076010000}"/>
    <cellStyle name="Normal 5 2 2" xfId="694" xr:uid="{00000000-0005-0000-0000-000077010000}"/>
    <cellStyle name="Normal 5 3" xfId="560" xr:uid="{00000000-0005-0000-0000-000078010000}"/>
    <cellStyle name="Normal 5 3 2" xfId="1102" xr:uid="{00000000-0005-0000-0000-000079010000}"/>
    <cellStyle name="Normal 50" xfId="1231" xr:uid="{00000000-0005-0000-0000-00007A010000}"/>
    <cellStyle name="Normal 51" xfId="1239" xr:uid="{00000000-0005-0000-0000-00007B010000}"/>
    <cellStyle name="Normal 52" xfId="1234" xr:uid="{00000000-0005-0000-0000-00007C010000}"/>
    <cellStyle name="Normal 53" xfId="1230" xr:uid="{00000000-0005-0000-0000-00007D010000}"/>
    <cellStyle name="Normal 54" xfId="1240" xr:uid="{00000000-0005-0000-0000-00007E010000}"/>
    <cellStyle name="Normal 55" xfId="1242" xr:uid="{00000000-0005-0000-0000-00007F010000}"/>
    <cellStyle name="Normal 56" xfId="1235" xr:uid="{00000000-0005-0000-0000-000080010000}"/>
    <cellStyle name="Normal 57" xfId="1237" xr:uid="{00000000-0005-0000-0000-000081010000}"/>
    <cellStyle name="Normal 58" xfId="1229" xr:uid="{00000000-0005-0000-0000-000082010000}"/>
    <cellStyle name="Normal 59" xfId="1241" xr:uid="{00000000-0005-0000-0000-000083010000}"/>
    <cellStyle name="Normal 6" xfId="25" xr:uid="{00000000-0005-0000-0000-000084010000}"/>
    <cellStyle name="Normal 6 2" xfId="146" xr:uid="{00000000-0005-0000-0000-000085010000}"/>
    <cellStyle name="Normal 6 2 2" xfId="695" xr:uid="{00000000-0005-0000-0000-000086010000}"/>
    <cellStyle name="Normal 6 3" xfId="561" xr:uid="{00000000-0005-0000-0000-000087010000}"/>
    <cellStyle name="Normal 6 3 2" xfId="1103" xr:uid="{00000000-0005-0000-0000-000088010000}"/>
    <cellStyle name="Normal 60" xfId="1243" xr:uid="{00000000-0005-0000-0000-000089010000}"/>
    <cellStyle name="Normal 61" xfId="1228" xr:uid="{00000000-0005-0000-0000-00008A010000}"/>
    <cellStyle name="Normal 62" xfId="1232" xr:uid="{00000000-0005-0000-0000-00008B010000}"/>
    <cellStyle name="Normal 63" xfId="1238" xr:uid="{00000000-0005-0000-0000-00008C010000}"/>
    <cellStyle name="Normal 63 10" xfId="147" xr:uid="{00000000-0005-0000-0000-00008D010000}"/>
    <cellStyle name="Normal 63 10 2" xfId="696" xr:uid="{00000000-0005-0000-0000-00008E010000}"/>
    <cellStyle name="Normal 63 11" xfId="148" xr:uid="{00000000-0005-0000-0000-00008F010000}"/>
    <cellStyle name="Normal 63 11 2" xfId="697" xr:uid="{00000000-0005-0000-0000-000090010000}"/>
    <cellStyle name="Normal 63 12" xfId="149" xr:uid="{00000000-0005-0000-0000-000091010000}"/>
    <cellStyle name="Normal 63 12 2" xfId="698" xr:uid="{00000000-0005-0000-0000-000092010000}"/>
    <cellStyle name="Normal 63 13" xfId="150" xr:uid="{00000000-0005-0000-0000-000093010000}"/>
    <cellStyle name="Normal 63 13 2" xfId="699" xr:uid="{00000000-0005-0000-0000-000094010000}"/>
    <cellStyle name="Normal 63 14" xfId="151" xr:uid="{00000000-0005-0000-0000-000095010000}"/>
    <cellStyle name="Normal 63 14 2" xfId="700" xr:uid="{00000000-0005-0000-0000-000096010000}"/>
    <cellStyle name="Normal 63 15" xfId="152" xr:uid="{00000000-0005-0000-0000-000097010000}"/>
    <cellStyle name="Normal 63 15 2" xfId="701" xr:uid="{00000000-0005-0000-0000-000098010000}"/>
    <cellStyle name="Normal 63 16" xfId="153" xr:uid="{00000000-0005-0000-0000-000099010000}"/>
    <cellStyle name="Normal 63 16 2" xfId="702" xr:uid="{00000000-0005-0000-0000-00009A010000}"/>
    <cellStyle name="Normal 63 17" xfId="154" xr:uid="{00000000-0005-0000-0000-00009B010000}"/>
    <cellStyle name="Normal 63 17 2" xfId="703" xr:uid="{00000000-0005-0000-0000-00009C010000}"/>
    <cellStyle name="Normal 63 18" xfId="155" xr:uid="{00000000-0005-0000-0000-00009D010000}"/>
    <cellStyle name="Normal 63 18 2" xfId="704" xr:uid="{00000000-0005-0000-0000-00009E010000}"/>
    <cellStyle name="Normal 63 19" xfId="156" xr:uid="{00000000-0005-0000-0000-00009F010000}"/>
    <cellStyle name="Normal 63 19 2" xfId="705" xr:uid="{00000000-0005-0000-0000-0000A0010000}"/>
    <cellStyle name="Normal 63 2" xfId="157" xr:uid="{00000000-0005-0000-0000-0000A1010000}"/>
    <cellStyle name="Normal 63 2 2" xfId="706" xr:uid="{00000000-0005-0000-0000-0000A2010000}"/>
    <cellStyle name="Normal 63 20" xfId="158" xr:uid="{00000000-0005-0000-0000-0000A3010000}"/>
    <cellStyle name="Normal 63 20 2" xfId="707" xr:uid="{00000000-0005-0000-0000-0000A4010000}"/>
    <cellStyle name="Normal 63 21" xfId="159" xr:uid="{00000000-0005-0000-0000-0000A5010000}"/>
    <cellStyle name="Normal 63 21 2" xfId="708" xr:uid="{00000000-0005-0000-0000-0000A6010000}"/>
    <cellStyle name="Normal 63 22" xfId="160" xr:uid="{00000000-0005-0000-0000-0000A7010000}"/>
    <cellStyle name="Normal 63 22 2" xfId="709" xr:uid="{00000000-0005-0000-0000-0000A8010000}"/>
    <cellStyle name="Normal 63 3" xfId="161" xr:uid="{00000000-0005-0000-0000-0000A9010000}"/>
    <cellStyle name="Normal 63 3 2" xfId="710" xr:uid="{00000000-0005-0000-0000-0000AA010000}"/>
    <cellStyle name="Normal 63 4" xfId="162" xr:uid="{00000000-0005-0000-0000-0000AB010000}"/>
    <cellStyle name="Normal 63 4 2" xfId="711" xr:uid="{00000000-0005-0000-0000-0000AC010000}"/>
    <cellStyle name="Normal 63 5" xfId="163" xr:uid="{00000000-0005-0000-0000-0000AD010000}"/>
    <cellStyle name="Normal 63 5 2" xfId="712" xr:uid="{00000000-0005-0000-0000-0000AE010000}"/>
    <cellStyle name="Normal 63 6" xfId="164" xr:uid="{00000000-0005-0000-0000-0000AF010000}"/>
    <cellStyle name="Normal 63 6 2" xfId="713" xr:uid="{00000000-0005-0000-0000-0000B0010000}"/>
    <cellStyle name="Normal 63 7" xfId="165" xr:uid="{00000000-0005-0000-0000-0000B1010000}"/>
    <cellStyle name="Normal 63 7 2" xfId="714" xr:uid="{00000000-0005-0000-0000-0000B2010000}"/>
    <cellStyle name="Normal 63 8" xfId="166" xr:uid="{00000000-0005-0000-0000-0000B3010000}"/>
    <cellStyle name="Normal 63 8 2" xfId="715" xr:uid="{00000000-0005-0000-0000-0000B4010000}"/>
    <cellStyle name="Normal 63 9" xfId="167" xr:uid="{00000000-0005-0000-0000-0000B5010000}"/>
    <cellStyle name="Normal 63 9 2" xfId="716" xr:uid="{00000000-0005-0000-0000-0000B6010000}"/>
    <cellStyle name="Normal 64" xfId="1236" xr:uid="{00000000-0005-0000-0000-0000B7010000}"/>
    <cellStyle name="Normal 7" xfId="35" xr:uid="{00000000-0005-0000-0000-0000B8010000}"/>
    <cellStyle name="Normal 7 2" xfId="39" xr:uid="{00000000-0005-0000-0000-0000B9010000}"/>
    <cellStyle name="Normal 7 2 2" xfId="168" xr:uid="{00000000-0005-0000-0000-0000BA010000}"/>
    <cellStyle name="Normal 7 2 3" xfId="596" xr:uid="{00000000-0005-0000-0000-0000BB010000}"/>
    <cellStyle name="Normal 7 2 4" xfId="606" xr:uid="{00000000-0005-0000-0000-0000BC010000}"/>
    <cellStyle name="Normal 7 2 5" xfId="1123" xr:uid="{00000000-0005-0000-0000-0000BD010000}"/>
    <cellStyle name="Normal 7 2 6" xfId="1118" xr:uid="{00000000-0005-0000-0000-0000BE010000}"/>
    <cellStyle name="Normal 7 3" xfId="562" xr:uid="{00000000-0005-0000-0000-0000BF010000}"/>
    <cellStyle name="Normal 7 3 2" xfId="1104" xr:uid="{00000000-0005-0000-0000-0000C0010000}"/>
    <cellStyle name="Normal 7 4" xfId="38" xr:uid="{00000000-0005-0000-0000-0000C1010000}"/>
    <cellStyle name="Normal 7 5" xfId="628" xr:uid="{00000000-0005-0000-0000-0000C2010000}"/>
    <cellStyle name="Normal 7 6" xfId="638" xr:uid="{00000000-0005-0000-0000-0000C3010000}"/>
    <cellStyle name="Normal 7 7" xfId="1119" xr:uid="{00000000-0005-0000-0000-0000C4010000}"/>
    <cellStyle name="Normal 72 10" xfId="169" xr:uid="{00000000-0005-0000-0000-0000C5010000}"/>
    <cellStyle name="Normal 72 10 2" xfId="717" xr:uid="{00000000-0005-0000-0000-0000C6010000}"/>
    <cellStyle name="Normal 72 11" xfId="170" xr:uid="{00000000-0005-0000-0000-0000C7010000}"/>
    <cellStyle name="Normal 72 11 2" xfId="718" xr:uid="{00000000-0005-0000-0000-0000C8010000}"/>
    <cellStyle name="Normal 72 12" xfId="171" xr:uid="{00000000-0005-0000-0000-0000C9010000}"/>
    <cellStyle name="Normal 72 12 2" xfId="719" xr:uid="{00000000-0005-0000-0000-0000CA010000}"/>
    <cellStyle name="Normal 72 13" xfId="172" xr:uid="{00000000-0005-0000-0000-0000CB010000}"/>
    <cellStyle name="Normal 72 13 2" xfId="720" xr:uid="{00000000-0005-0000-0000-0000CC010000}"/>
    <cellStyle name="Normal 72 14" xfId="173" xr:uid="{00000000-0005-0000-0000-0000CD010000}"/>
    <cellStyle name="Normal 72 14 2" xfId="721" xr:uid="{00000000-0005-0000-0000-0000CE010000}"/>
    <cellStyle name="Normal 72 15" xfId="174" xr:uid="{00000000-0005-0000-0000-0000CF010000}"/>
    <cellStyle name="Normal 72 15 2" xfId="722" xr:uid="{00000000-0005-0000-0000-0000D0010000}"/>
    <cellStyle name="Normal 72 16" xfId="175" xr:uid="{00000000-0005-0000-0000-0000D1010000}"/>
    <cellStyle name="Normal 72 16 2" xfId="723" xr:uid="{00000000-0005-0000-0000-0000D2010000}"/>
    <cellStyle name="Normal 72 17" xfId="176" xr:uid="{00000000-0005-0000-0000-0000D3010000}"/>
    <cellStyle name="Normal 72 17 2" xfId="724" xr:uid="{00000000-0005-0000-0000-0000D4010000}"/>
    <cellStyle name="Normal 72 18" xfId="177" xr:uid="{00000000-0005-0000-0000-0000D5010000}"/>
    <cellStyle name="Normal 72 18 2" xfId="725" xr:uid="{00000000-0005-0000-0000-0000D6010000}"/>
    <cellStyle name="Normal 72 19" xfId="178" xr:uid="{00000000-0005-0000-0000-0000D7010000}"/>
    <cellStyle name="Normal 72 19 2" xfId="726" xr:uid="{00000000-0005-0000-0000-0000D8010000}"/>
    <cellStyle name="Normal 72 2" xfId="179" xr:uid="{00000000-0005-0000-0000-0000D9010000}"/>
    <cellStyle name="Normal 72 2 2" xfId="727" xr:uid="{00000000-0005-0000-0000-0000DA010000}"/>
    <cellStyle name="Normal 72 20" xfId="180" xr:uid="{00000000-0005-0000-0000-0000DB010000}"/>
    <cellStyle name="Normal 72 20 2" xfId="728" xr:uid="{00000000-0005-0000-0000-0000DC010000}"/>
    <cellStyle name="Normal 72 21" xfId="181" xr:uid="{00000000-0005-0000-0000-0000DD010000}"/>
    <cellStyle name="Normal 72 21 2" xfId="729" xr:uid="{00000000-0005-0000-0000-0000DE010000}"/>
    <cellStyle name="Normal 72 22" xfId="182" xr:uid="{00000000-0005-0000-0000-0000DF010000}"/>
    <cellStyle name="Normal 72 22 2" xfId="730" xr:uid="{00000000-0005-0000-0000-0000E0010000}"/>
    <cellStyle name="Normal 72 3" xfId="183" xr:uid="{00000000-0005-0000-0000-0000E1010000}"/>
    <cellStyle name="Normal 72 3 2" xfId="731" xr:uid="{00000000-0005-0000-0000-0000E2010000}"/>
    <cellStyle name="Normal 72 4" xfId="184" xr:uid="{00000000-0005-0000-0000-0000E3010000}"/>
    <cellStyle name="Normal 72 4 2" xfId="732" xr:uid="{00000000-0005-0000-0000-0000E4010000}"/>
    <cellStyle name="Normal 72 5" xfId="185" xr:uid="{00000000-0005-0000-0000-0000E5010000}"/>
    <cellStyle name="Normal 72 5 2" xfId="733" xr:uid="{00000000-0005-0000-0000-0000E6010000}"/>
    <cellStyle name="Normal 72 6" xfId="186" xr:uid="{00000000-0005-0000-0000-0000E7010000}"/>
    <cellStyle name="Normal 72 6 2" xfId="734" xr:uid="{00000000-0005-0000-0000-0000E8010000}"/>
    <cellStyle name="Normal 72 7" xfId="187" xr:uid="{00000000-0005-0000-0000-0000E9010000}"/>
    <cellStyle name="Normal 72 7 2" xfId="735" xr:uid="{00000000-0005-0000-0000-0000EA010000}"/>
    <cellStyle name="Normal 72 8" xfId="188" xr:uid="{00000000-0005-0000-0000-0000EB010000}"/>
    <cellStyle name="Normal 72 8 2" xfId="736" xr:uid="{00000000-0005-0000-0000-0000EC010000}"/>
    <cellStyle name="Normal 72 9" xfId="189" xr:uid="{00000000-0005-0000-0000-0000ED010000}"/>
    <cellStyle name="Normal 72 9 2" xfId="737" xr:uid="{00000000-0005-0000-0000-0000EE010000}"/>
    <cellStyle name="Normal 74 10" xfId="190" xr:uid="{00000000-0005-0000-0000-0000EF010000}"/>
    <cellStyle name="Normal 74 10 2" xfId="738" xr:uid="{00000000-0005-0000-0000-0000F0010000}"/>
    <cellStyle name="Normal 74 11" xfId="191" xr:uid="{00000000-0005-0000-0000-0000F1010000}"/>
    <cellStyle name="Normal 74 11 2" xfId="739" xr:uid="{00000000-0005-0000-0000-0000F2010000}"/>
    <cellStyle name="Normal 74 12" xfId="192" xr:uid="{00000000-0005-0000-0000-0000F3010000}"/>
    <cellStyle name="Normal 74 12 2" xfId="740" xr:uid="{00000000-0005-0000-0000-0000F4010000}"/>
    <cellStyle name="Normal 74 13" xfId="193" xr:uid="{00000000-0005-0000-0000-0000F5010000}"/>
    <cellStyle name="Normal 74 13 2" xfId="741" xr:uid="{00000000-0005-0000-0000-0000F6010000}"/>
    <cellStyle name="Normal 74 14" xfId="194" xr:uid="{00000000-0005-0000-0000-0000F7010000}"/>
    <cellStyle name="Normal 74 14 2" xfId="742" xr:uid="{00000000-0005-0000-0000-0000F8010000}"/>
    <cellStyle name="Normal 74 15" xfId="195" xr:uid="{00000000-0005-0000-0000-0000F9010000}"/>
    <cellStyle name="Normal 74 15 2" xfId="743" xr:uid="{00000000-0005-0000-0000-0000FA010000}"/>
    <cellStyle name="Normal 74 16" xfId="196" xr:uid="{00000000-0005-0000-0000-0000FB010000}"/>
    <cellStyle name="Normal 74 16 2" xfId="744" xr:uid="{00000000-0005-0000-0000-0000FC010000}"/>
    <cellStyle name="Normal 74 17" xfId="197" xr:uid="{00000000-0005-0000-0000-0000FD010000}"/>
    <cellStyle name="Normal 74 17 2" xfId="745" xr:uid="{00000000-0005-0000-0000-0000FE010000}"/>
    <cellStyle name="Normal 74 18" xfId="198" xr:uid="{00000000-0005-0000-0000-0000FF010000}"/>
    <cellStyle name="Normal 74 18 2" xfId="746" xr:uid="{00000000-0005-0000-0000-000000020000}"/>
    <cellStyle name="Normal 74 19" xfId="199" xr:uid="{00000000-0005-0000-0000-000001020000}"/>
    <cellStyle name="Normal 74 19 2" xfId="747" xr:uid="{00000000-0005-0000-0000-000002020000}"/>
    <cellStyle name="Normal 74 2" xfId="200" xr:uid="{00000000-0005-0000-0000-000003020000}"/>
    <cellStyle name="Normal 74 2 2" xfId="748" xr:uid="{00000000-0005-0000-0000-000004020000}"/>
    <cellStyle name="Normal 74 20" xfId="201" xr:uid="{00000000-0005-0000-0000-000005020000}"/>
    <cellStyle name="Normal 74 20 2" xfId="749" xr:uid="{00000000-0005-0000-0000-000006020000}"/>
    <cellStyle name="Normal 74 21" xfId="202" xr:uid="{00000000-0005-0000-0000-000007020000}"/>
    <cellStyle name="Normal 74 21 2" xfId="750" xr:uid="{00000000-0005-0000-0000-000008020000}"/>
    <cellStyle name="Normal 74 22" xfId="203" xr:uid="{00000000-0005-0000-0000-000009020000}"/>
    <cellStyle name="Normal 74 22 2" xfId="751" xr:uid="{00000000-0005-0000-0000-00000A020000}"/>
    <cellStyle name="Normal 74 3" xfId="204" xr:uid="{00000000-0005-0000-0000-00000B020000}"/>
    <cellStyle name="Normal 74 3 2" xfId="752" xr:uid="{00000000-0005-0000-0000-00000C020000}"/>
    <cellStyle name="Normal 74 4" xfId="205" xr:uid="{00000000-0005-0000-0000-00000D020000}"/>
    <cellStyle name="Normal 74 4 2" xfId="753" xr:uid="{00000000-0005-0000-0000-00000E020000}"/>
    <cellStyle name="Normal 74 5" xfId="206" xr:uid="{00000000-0005-0000-0000-00000F020000}"/>
    <cellStyle name="Normal 74 5 2" xfId="754" xr:uid="{00000000-0005-0000-0000-000010020000}"/>
    <cellStyle name="Normal 74 6" xfId="207" xr:uid="{00000000-0005-0000-0000-000011020000}"/>
    <cellStyle name="Normal 74 6 2" xfId="755" xr:uid="{00000000-0005-0000-0000-000012020000}"/>
    <cellStyle name="Normal 74 7" xfId="208" xr:uid="{00000000-0005-0000-0000-000013020000}"/>
    <cellStyle name="Normal 74 7 2" xfId="756" xr:uid="{00000000-0005-0000-0000-000014020000}"/>
    <cellStyle name="Normal 74 8" xfId="209" xr:uid="{00000000-0005-0000-0000-000015020000}"/>
    <cellStyle name="Normal 74 8 2" xfId="757" xr:uid="{00000000-0005-0000-0000-000016020000}"/>
    <cellStyle name="Normal 74 9" xfId="210" xr:uid="{00000000-0005-0000-0000-000017020000}"/>
    <cellStyle name="Normal 74 9 2" xfId="758" xr:uid="{00000000-0005-0000-0000-000018020000}"/>
    <cellStyle name="Normal 8" xfId="36" xr:uid="{00000000-0005-0000-0000-000019020000}"/>
    <cellStyle name="Normal 8 2" xfId="40" xr:uid="{00000000-0005-0000-0000-00001A020000}"/>
    <cellStyle name="Normal 8 2 2" xfId="211" xr:uid="{00000000-0005-0000-0000-00001B020000}"/>
    <cellStyle name="Normal 8 2 3" xfId="597" xr:uid="{00000000-0005-0000-0000-00001C020000}"/>
    <cellStyle name="Normal 8 2 4" xfId="605" xr:uid="{00000000-0005-0000-0000-00001D020000}"/>
    <cellStyle name="Normal 8 2 5" xfId="688" xr:uid="{00000000-0005-0000-0000-00001E020000}"/>
    <cellStyle name="Normal 8 2 6" xfId="598" xr:uid="{00000000-0005-0000-0000-00001F020000}"/>
    <cellStyle name="Normal 8 3" xfId="563" xr:uid="{00000000-0005-0000-0000-000020020000}"/>
    <cellStyle name="Normal 8 3 2" xfId="1105" xr:uid="{00000000-0005-0000-0000-000021020000}"/>
    <cellStyle name="Normal 8 4" xfId="574" xr:uid="{00000000-0005-0000-0000-000022020000}"/>
    <cellStyle name="Normal 8 5" xfId="627" xr:uid="{00000000-0005-0000-0000-000023020000}"/>
    <cellStyle name="Normal 8 6" xfId="1133" xr:uid="{00000000-0005-0000-0000-000024020000}"/>
    <cellStyle name="Normal 8 7" xfId="626" xr:uid="{00000000-0005-0000-0000-000025020000}"/>
    <cellStyle name="Normal 82 10" xfId="212" xr:uid="{00000000-0005-0000-0000-000026020000}"/>
    <cellStyle name="Normal 82 10 2" xfId="759" xr:uid="{00000000-0005-0000-0000-000027020000}"/>
    <cellStyle name="Normal 82 11" xfId="213" xr:uid="{00000000-0005-0000-0000-000028020000}"/>
    <cellStyle name="Normal 82 11 2" xfId="760" xr:uid="{00000000-0005-0000-0000-000029020000}"/>
    <cellStyle name="Normal 82 12" xfId="214" xr:uid="{00000000-0005-0000-0000-00002A020000}"/>
    <cellStyle name="Normal 82 12 2" xfId="761" xr:uid="{00000000-0005-0000-0000-00002B020000}"/>
    <cellStyle name="Normal 82 13" xfId="215" xr:uid="{00000000-0005-0000-0000-00002C020000}"/>
    <cellStyle name="Normal 82 13 2" xfId="762" xr:uid="{00000000-0005-0000-0000-00002D020000}"/>
    <cellStyle name="Normal 82 14" xfId="216" xr:uid="{00000000-0005-0000-0000-00002E020000}"/>
    <cellStyle name="Normal 82 14 2" xfId="763" xr:uid="{00000000-0005-0000-0000-00002F020000}"/>
    <cellStyle name="Normal 82 15" xfId="217" xr:uid="{00000000-0005-0000-0000-000030020000}"/>
    <cellStyle name="Normal 82 15 2" xfId="764" xr:uid="{00000000-0005-0000-0000-000031020000}"/>
    <cellStyle name="Normal 82 16" xfId="218" xr:uid="{00000000-0005-0000-0000-000032020000}"/>
    <cellStyle name="Normal 82 16 2" xfId="765" xr:uid="{00000000-0005-0000-0000-000033020000}"/>
    <cellStyle name="Normal 82 17" xfId="219" xr:uid="{00000000-0005-0000-0000-000034020000}"/>
    <cellStyle name="Normal 82 17 2" xfId="766" xr:uid="{00000000-0005-0000-0000-000035020000}"/>
    <cellStyle name="Normal 82 18" xfId="220" xr:uid="{00000000-0005-0000-0000-000036020000}"/>
    <cellStyle name="Normal 82 18 2" xfId="767" xr:uid="{00000000-0005-0000-0000-000037020000}"/>
    <cellStyle name="Normal 82 19" xfId="221" xr:uid="{00000000-0005-0000-0000-000038020000}"/>
    <cellStyle name="Normal 82 19 2" xfId="768" xr:uid="{00000000-0005-0000-0000-000039020000}"/>
    <cellStyle name="Normal 82 2" xfId="222" xr:uid="{00000000-0005-0000-0000-00003A020000}"/>
    <cellStyle name="Normal 82 2 2" xfId="769" xr:uid="{00000000-0005-0000-0000-00003B020000}"/>
    <cellStyle name="Normal 82 20" xfId="223" xr:uid="{00000000-0005-0000-0000-00003C020000}"/>
    <cellStyle name="Normal 82 20 2" xfId="770" xr:uid="{00000000-0005-0000-0000-00003D020000}"/>
    <cellStyle name="Normal 82 21" xfId="224" xr:uid="{00000000-0005-0000-0000-00003E020000}"/>
    <cellStyle name="Normal 82 21 2" xfId="771" xr:uid="{00000000-0005-0000-0000-00003F020000}"/>
    <cellStyle name="Normal 82 22" xfId="225" xr:uid="{00000000-0005-0000-0000-000040020000}"/>
    <cellStyle name="Normal 82 22 2" xfId="772" xr:uid="{00000000-0005-0000-0000-000041020000}"/>
    <cellStyle name="Normal 82 3" xfId="226" xr:uid="{00000000-0005-0000-0000-000042020000}"/>
    <cellStyle name="Normal 82 3 2" xfId="773" xr:uid="{00000000-0005-0000-0000-000043020000}"/>
    <cellStyle name="Normal 82 4" xfId="227" xr:uid="{00000000-0005-0000-0000-000044020000}"/>
    <cellStyle name="Normal 82 4 2" xfId="774" xr:uid="{00000000-0005-0000-0000-000045020000}"/>
    <cellStyle name="Normal 82 5" xfId="228" xr:uid="{00000000-0005-0000-0000-000046020000}"/>
    <cellStyle name="Normal 82 5 2" xfId="775" xr:uid="{00000000-0005-0000-0000-000047020000}"/>
    <cellStyle name="Normal 82 6" xfId="229" xr:uid="{00000000-0005-0000-0000-000048020000}"/>
    <cellStyle name="Normal 82 6 2" xfId="776" xr:uid="{00000000-0005-0000-0000-000049020000}"/>
    <cellStyle name="Normal 82 7" xfId="230" xr:uid="{00000000-0005-0000-0000-00004A020000}"/>
    <cellStyle name="Normal 82 7 2" xfId="777" xr:uid="{00000000-0005-0000-0000-00004B020000}"/>
    <cellStyle name="Normal 82 8" xfId="231" xr:uid="{00000000-0005-0000-0000-00004C020000}"/>
    <cellStyle name="Normal 82 8 2" xfId="778" xr:uid="{00000000-0005-0000-0000-00004D020000}"/>
    <cellStyle name="Normal 82 9" xfId="232" xr:uid="{00000000-0005-0000-0000-00004E020000}"/>
    <cellStyle name="Normal 82 9 2" xfId="779" xr:uid="{00000000-0005-0000-0000-00004F020000}"/>
    <cellStyle name="Normal 83 10" xfId="233" xr:uid="{00000000-0005-0000-0000-000050020000}"/>
    <cellStyle name="Normal 83 10 2" xfId="780" xr:uid="{00000000-0005-0000-0000-000051020000}"/>
    <cellStyle name="Normal 83 11" xfId="234" xr:uid="{00000000-0005-0000-0000-000052020000}"/>
    <cellStyle name="Normal 83 11 2" xfId="781" xr:uid="{00000000-0005-0000-0000-000053020000}"/>
    <cellStyle name="Normal 83 12" xfId="235" xr:uid="{00000000-0005-0000-0000-000054020000}"/>
    <cellStyle name="Normal 83 12 2" xfId="782" xr:uid="{00000000-0005-0000-0000-000055020000}"/>
    <cellStyle name="Normal 83 13" xfId="236" xr:uid="{00000000-0005-0000-0000-000056020000}"/>
    <cellStyle name="Normal 83 13 2" xfId="783" xr:uid="{00000000-0005-0000-0000-000057020000}"/>
    <cellStyle name="Normal 83 14" xfId="237" xr:uid="{00000000-0005-0000-0000-000058020000}"/>
    <cellStyle name="Normal 83 14 2" xfId="784" xr:uid="{00000000-0005-0000-0000-000059020000}"/>
    <cellStyle name="Normal 83 15" xfId="238" xr:uid="{00000000-0005-0000-0000-00005A020000}"/>
    <cellStyle name="Normal 83 15 2" xfId="785" xr:uid="{00000000-0005-0000-0000-00005B020000}"/>
    <cellStyle name="Normal 83 16" xfId="239" xr:uid="{00000000-0005-0000-0000-00005C020000}"/>
    <cellStyle name="Normal 83 16 2" xfId="786" xr:uid="{00000000-0005-0000-0000-00005D020000}"/>
    <cellStyle name="Normal 83 17" xfId="240" xr:uid="{00000000-0005-0000-0000-00005E020000}"/>
    <cellStyle name="Normal 83 17 2" xfId="787" xr:uid="{00000000-0005-0000-0000-00005F020000}"/>
    <cellStyle name="Normal 83 18" xfId="241" xr:uid="{00000000-0005-0000-0000-000060020000}"/>
    <cellStyle name="Normal 83 18 2" xfId="788" xr:uid="{00000000-0005-0000-0000-000061020000}"/>
    <cellStyle name="Normal 83 19" xfId="242" xr:uid="{00000000-0005-0000-0000-000062020000}"/>
    <cellStyle name="Normal 83 19 2" xfId="789" xr:uid="{00000000-0005-0000-0000-000063020000}"/>
    <cellStyle name="Normal 83 2" xfId="243" xr:uid="{00000000-0005-0000-0000-000064020000}"/>
    <cellStyle name="Normal 83 2 2" xfId="790" xr:uid="{00000000-0005-0000-0000-000065020000}"/>
    <cellStyle name="Normal 83 20" xfId="244" xr:uid="{00000000-0005-0000-0000-000066020000}"/>
    <cellStyle name="Normal 83 20 2" xfId="791" xr:uid="{00000000-0005-0000-0000-000067020000}"/>
    <cellStyle name="Normal 83 21" xfId="245" xr:uid="{00000000-0005-0000-0000-000068020000}"/>
    <cellStyle name="Normal 83 21 2" xfId="792" xr:uid="{00000000-0005-0000-0000-000069020000}"/>
    <cellStyle name="Normal 83 22" xfId="246" xr:uid="{00000000-0005-0000-0000-00006A020000}"/>
    <cellStyle name="Normal 83 22 2" xfId="793" xr:uid="{00000000-0005-0000-0000-00006B020000}"/>
    <cellStyle name="Normal 83 3" xfId="247" xr:uid="{00000000-0005-0000-0000-00006C020000}"/>
    <cellStyle name="Normal 83 3 2" xfId="794" xr:uid="{00000000-0005-0000-0000-00006D020000}"/>
    <cellStyle name="Normal 83 4" xfId="248" xr:uid="{00000000-0005-0000-0000-00006E020000}"/>
    <cellStyle name="Normal 83 4 2" xfId="795" xr:uid="{00000000-0005-0000-0000-00006F020000}"/>
    <cellStyle name="Normal 83 5" xfId="249" xr:uid="{00000000-0005-0000-0000-000070020000}"/>
    <cellStyle name="Normal 83 5 2" xfId="796" xr:uid="{00000000-0005-0000-0000-000071020000}"/>
    <cellStyle name="Normal 83 6" xfId="250" xr:uid="{00000000-0005-0000-0000-000072020000}"/>
    <cellStyle name="Normal 83 6 2" xfId="797" xr:uid="{00000000-0005-0000-0000-000073020000}"/>
    <cellStyle name="Normal 83 7" xfId="251" xr:uid="{00000000-0005-0000-0000-000074020000}"/>
    <cellStyle name="Normal 83 7 2" xfId="798" xr:uid="{00000000-0005-0000-0000-000075020000}"/>
    <cellStyle name="Normal 83 8" xfId="252" xr:uid="{00000000-0005-0000-0000-000076020000}"/>
    <cellStyle name="Normal 83 8 2" xfId="799" xr:uid="{00000000-0005-0000-0000-000077020000}"/>
    <cellStyle name="Normal 83 9" xfId="253" xr:uid="{00000000-0005-0000-0000-000078020000}"/>
    <cellStyle name="Normal 83 9 2" xfId="800" xr:uid="{00000000-0005-0000-0000-000079020000}"/>
    <cellStyle name="Normal 84 10" xfId="254" xr:uid="{00000000-0005-0000-0000-00007A020000}"/>
    <cellStyle name="Normal 84 10 2" xfId="801" xr:uid="{00000000-0005-0000-0000-00007B020000}"/>
    <cellStyle name="Normal 84 11" xfId="255" xr:uid="{00000000-0005-0000-0000-00007C020000}"/>
    <cellStyle name="Normal 84 11 2" xfId="802" xr:uid="{00000000-0005-0000-0000-00007D020000}"/>
    <cellStyle name="Normal 84 12" xfId="256" xr:uid="{00000000-0005-0000-0000-00007E020000}"/>
    <cellStyle name="Normal 84 12 2" xfId="803" xr:uid="{00000000-0005-0000-0000-00007F020000}"/>
    <cellStyle name="Normal 84 13" xfId="257" xr:uid="{00000000-0005-0000-0000-000080020000}"/>
    <cellStyle name="Normal 84 13 2" xfId="804" xr:uid="{00000000-0005-0000-0000-000081020000}"/>
    <cellStyle name="Normal 84 14" xfId="258" xr:uid="{00000000-0005-0000-0000-000082020000}"/>
    <cellStyle name="Normal 84 14 2" xfId="805" xr:uid="{00000000-0005-0000-0000-000083020000}"/>
    <cellStyle name="Normal 84 15" xfId="259" xr:uid="{00000000-0005-0000-0000-000084020000}"/>
    <cellStyle name="Normal 84 15 2" xfId="806" xr:uid="{00000000-0005-0000-0000-000085020000}"/>
    <cellStyle name="Normal 84 16" xfId="260" xr:uid="{00000000-0005-0000-0000-000086020000}"/>
    <cellStyle name="Normal 84 16 2" xfId="807" xr:uid="{00000000-0005-0000-0000-000087020000}"/>
    <cellStyle name="Normal 84 17" xfId="261" xr:uid="{00000000-0005-0000-0000-000088020000}"/>
    <cellStyle name="Normal 84 17 2" xfId="808" xr:uid="{00000000-0005-0000-0000-000089020000}"/>
    <cellStyle name="Normal 84 18" xfId="262" xr:uid="{00000000-0005-0000-0000-00008A020000}"/>
    <cellStyle name="Normal 84 18 2" xfId="809" xr:uid="{00000000-0005-0000-0000-00008B020000}"/>
    <cellStyle name="Normal 84 19" xfId="263" xr:uid="{00000000-0005-0000-0000-00008C020000}"/>
    <cellStyle name="Normal 84 19 2" xfId="810" xr:uid="{00000000-0005-0000-0000-00008D020000}"/>
    <cellStyle name="Normal 84 2" xfId="264" xr:uid="{00000000-0005-0000-0000-00008E020000}"/>
    <cellStyle name="Normal 84 2 2" xfId="811" xr:uid="{00000000-0005-0000-0000-00008F020000}"/>
    <cellStyle name="Normal 84 20" xfId="265" xr:uid="{00000000-0005-0000-0000-000090020000}"/>
    <cellStyle name="Normal 84 20 2" xfId="812" xr:uid="{00000000-0005-0000-0000-000091020000}"/>
    <cellStyle name="Normal 84 21" xfId="266" xr:uid="{00000000-0005-0000-0000-000092020000}"/>
    <cellStyle name="Normal 84 21 2" xfId="813" xr:uid="{00000000-0005-0000-0000-000093020000}"/>
    <cellStyle name="Normal 84 22" xfId="267" xr:uid="{00000000-0005-0000-0000-000094020000}"/>
    <cellStyle name="Normal 84 22 2" xfId="814" xr:uid="{00000000-0005-0000-0000-000095020000}"/>
    <cellStyle name="Normal 84 3" xfId="268" xr:uid="{00000000-0005-0000-0000-000096020000}"/>
    <cellStyle name="Normal 84 3 2" xfId="815" xr:uid="{00000000-0005-0000-0000-000097020000}"/>
    <cellStyle name="Normal 84 4" xfId="269" xr:uid="{00000000-0005-0000-0000-000098020000}"/>
    <cellStyle name="Normal 84 4 2" xfId="816" xr:uid="{00000000-0005-0000-0000-000099020000}"/>
    <cellStyle name="Normal 84 5" xfId="270" xr:uid="{00000000-0005-0000-0000-00009A020000}"/>
    <cellStyle name="Normal 84 5 2" xfId="817" xr:uid="{00000000-0005-0000-0000-00009B020000}"/>
    <cellStyle name="Normal 84 6" xfId="271" xr:uid="{00000000-0005-0000-0000-00009C020000}"/>
    <cellStyle name="Normal 84 6 2" xfId="818" xr:uid="{00000000-0005-0000-0000-00009D020000}"/>
    <cellStyle name="Normal 84 7" xfId="272" xr:uid="{00000000-0005-0000-0000-00009E020000}"/>
    <cellStyle name="Normal 84 7 2" xfId="819" xr:uid="{00000000-0005-0000-0000-00009F020000}"/>
    <cellStyle name="Normal 84 8" xfId="273" xr:uid="{00000000-0005-0000-0000-0000A0020000}"/>
    <cellStyle name="Normal 84 8 2" xfId="820" xr:uid="{00000000-0005-0000-0000-0000A1020000}"/>
    <cellStyle name="Normal 84 9" xfId="274" xr:uid="{00000000-0005-0000-0000-0000A2020000}"/>
    <cellStyle name="Normal 84 9 2" xfId="821" xr:uid="{00000000-0005-0000-0000-0000A3020000}"/>
    <cellStyle name="Normal 85 10" xfId="275" xr:uid="{00000000-0005-0000-0000-0000A4020000}"/>
    <cellStyle name="Normal 85 10 2" xfId="822" xr:uid="{00000000-0005-0000-0000-0000A5020000}"/>
    <cellStyle name="Normal 85 11" xfId="276" xr:uid="{00000000-0005-0000-0000-0000A6020000}"/>
    <cellStyle name="Normal 85 11 2" xfId="823" xr:uid="{00000000-0005-0000-0000-0000A7020000}"/>
    <cellStyle name="Normal 85 12" xfId="277" xr:uid="{00000000-0005-0000-0000-0000A8020000}"/>
    <cellStyle name="Normal 85 12 2" xfId="824" xr:uid="{00000000-0005-0000-0000-0000A9020000}"/>
    <cellStyle name="Normal 85 13" xfId="278" xr:uid="{00000000-0005-0000-0000-0000AA020000}"/>
    <cellStyle name="Normal 85 13 2" xfId="825" xr:uid="{00000000-0005-0000-0000-0000AB020000}"/>
    <cellStyle name="Normal 85 14" xfId="279" xr:uid="{00000000-0005-0000-0000-0000AC020000}"/>
    <cellStyle name="Normal 85 14 2" xfId="826" xr:uid="{00000000-0005-0000-0000-0000AD020000}"/>
    <cellStyle name="Normal 85 15" xfId="280" xr:uid="{00000000-0005-0000-0000-0000AE020000}"/>
    <cellStyle name="Normal 85 15 2" xfId="827" xr:uid="{00000000-0005-0000-0000-0000AF020000}"/>
    <cellStyle name="Normal 85 16" xfId="281" xr:uid="{00000000-0005-0000-0000-0000B0020000}"/>
    <cellStyle name="Normal 85 16 2" xfId="828" xr:uid="{00000000-0005-0000-0000-0000B1020000}"/>
    <cellStyle name="Normal 85 17" xfId="282" xr:uid="{00000000-0005-0000-0000-0000B2020000}"/>
    <cellStyle name="Normal 85 17 2" xfId="829" xr:uid="{00000000-0005-0000-0000-0000B3020000}"/>
    <cellStyle name="Normal 85 18" xfId="283" xr:uid="{00000000-0005-0000-0000-0000B4020000}"/>
    <cellStyle name="Normal 85 18 2" xfId="830" xr:uid="{00000000-0005-0000-0000-0000B5020000}"/>
    <cellStyle name="Normal 85 19" xfId="284" xr:uid="{00000000-0005-0000-0000-0000B6020000}"/>
    <cellStyle name="Normal 85 19 2" xfId="831" xr:uid="{00000000-0005-0000-0000-0000B7020000}"/>
    <cellStyle name="Normal 85 2" xfId="285" xr:uid="{00000000-0005-0000-0000-0000B8020000}"/>
    <cellStyle name="Normal 85 2 2" xfId="832" xr:uid="{00000000-0005-0000-0000-0000B9020000}"/>
    <cellStyle name="Normal 85 20" xfId="286" xr:uid="{00000000-0005-0000-0000-0000BA020000}"/>
    <cellStyle name="Normal 85 20 2" xfId="833" xr:uid="{00000000-0005-0000-0000-0000BB020000}"/>
    <cellStyle name="Normal 85 21" xfId="287" xr:uid="{00000000-0005-0000-0000-0000BC020000}"/>
    <cellStyle name="Normal 85 21 2" xfId="834" xr:uid="{00000000-0005-0000-0000-0000BD020000}"/>
    <cellStyle name="Normal 85 22" xfId="288" xr:uid="{00000000-0005-0000-0000-0000BE020000}"/>
    <cellStyle name="Normal 85 22 2" xfId="835" xr:uid="{00000000-0005-0000-0000-0000BF020000}"/>
    <cellStyle name="Normal 85 3" xfId="289" xr:uid="{00000000-0005-0000-0000-0000C0020000}"/>
    <cellStyle name="Normal 85 3 2" xfId="836" xr:uid="{00000000-0005-0000-0000-0000C1020000}"/>
    <cellStyle name="Normal 85 4" xfId="290" xr:uid="{00000000-0005-0000-0000-0000C2020000}"/>
    <cellStyle name="Normal 85 4 2" xfId="837" xr:uid="{00000000-0005-0000-0000-0000C3020000}"/>
    <cellStyle name="Normal 85 5" xfId="291" xr:uid="{00000000-0005-0000-0000-0000C4020000}"/>
    <cellStyle name="Normal 85 5 2" xfId="838" xr:uid="{00000000-0005-0000-0000-0000C5020000}"/>
    <cellStyle name="Normal 85 6" xfId="292" xr:uid="{00000000-0005-0000-0000-0000C6020000}"/>
    <cellStyle name="Normal 85 6 2" xfId="839" xr:uid="{00000000-0005-0000-0000-0000C7020000}"/>
    <cellStyle name="Normal 85 7" xfId="293" xr:uid="{00000000-0005-0000-0000-0000C8020000}"/>
    <cellStyle name="Normal 85 7 2" xfId="840" xr:uid="{00000000-0005-0000-0000-0000C9020000}"/>
    <cellStyle name="Normal 85 8" xfId="294" xr:uid="{00000000-0005-0000-0000-0000CA020000}"/>
    <cellStyle name="Normal 85 8 2" xfId="841" xr:uid="{00000000-0005-0000-0000-0000CB020000}"/>
    <cellStyle name="Normal 85 9" xfId="295" xr:uid="{00000000-0005-0000-0000-0000CC020000}"/>
    <cellStyle name="Normal 85 9 2" xfId="842" xr:uid="{00000000-0005-0000-0000-0000CD020000}"/>
    <cellStyle name="Normal 86 10" xfId="296" xr:uid="{00000000-0005-0000-0000-0000CE020000}"/>
    <cellStyle name="Normal 86 10 2" xfId="843" xr:uid="{00000000-0005-0000-0000-0000CF020000}"/>
    <cellStyle name="Normal 86 11" xfId="297" xr:uid="{00000000-0005-0000-0000-0000D0020000}"/>
    <cellStyle name="Normal 86 11 2" xfId="844" xr:uid="{00000000-0005-0000-0000-0000D1020000}"/>
    <cellStyle name="Normal 86 12" xfId="298" xr:uid="{00000000-0005-0000-0000-0000D2020000}"/>
    <cellStyle name="Normal 86 12 2" xfId="845" xr:uid="{00000000-0005-0000-0000-0000D3020000}"/>
    <cellStyle name="Normal 86 13" xfId="299" xr:uid="{00000000-0005-0000-0000-0000D4020000}"/>
    <cellStyle name="Normal 86 13 2" xfId="846" xr:uid="{00000000-0005-0000-0000-0000D5020000}"/>
    <cellStyle name="Normal 86 14" xfId="300" xr:uid="{00000000-0005-0000-0000-0000D6020000}"/>
    <cellStyle name="Normal 86 14 2" xfId="847" xr:uid="{00000000-0005-0000-0000-0000D7020000}"/>
    <cellStyle name="Normal 86 15" xfId="301" xr:uid="{00000000-0005-0000-0000-0000D8020000}"/>
    <cellStyle name="Normal 86 15 2" xfId="848" xr:uid="{00000000-0005-0000-0000-0000D9020000}"/>
    <cellStyle name="Normal 86 16" xfId="302" xr:uid="{00000000-0005-0000-0000-0000DA020000}"/>
    <cellStyle name="Normal 86 16 2" xfId="849" xr:uid="{00000000-0005-0000-0000-0000DB020000}"/>
    <cellStyle name="Normal 86 17" xfId="303" xr:uid="{00000000-0005-0000-0000-0000DC020000}"/>
    <cellStyle name="Normal 86 17 2" xfId="850" xr:uid="{00000000-0005-0000-0000-0000DD020000}"/>
    <cellStyle name="Normal 86 18" xfId="304" xr:uid="{00000000-0005-0000-0000-0000DE020000}"/>
    <cellStyle name="Normal 86 18 2" xfId="851" xr:uid="{00000000-0005-0000-0000-0000DF020000}"/>
    <cellStyle name="Normal 86 19" xfId="305" xr:uid="{00000000-0005-0000-0000-0000E0020000}"/>
    <cellStyle name="Normal 86 19 2" xfId="852" xr:uid="{00000000-0005-0000-0000-0000E1020000}"/>
    <cellStyle name="Normal 86 2" xfId="306" xr:uid="{00000000-0005-0000-0000-0000E2020000}"/>
    <cellStyle name="Normal 86 2 2" xfId="853" xr:uid="{00000000-0005-0000-0000-0000E3020000}"/>
    <cellStyle name="Normal 86 20" xfId="307" xr:uid="{00000000-0005-0000-0000-0000E4020000}"/>
    <cellStyle name="Normal 86 20 2" xfId="854" xr:uid="{00000000-0005-0000-0000-0000E5020000}"/>
    <cellStyle name="Normal 86 21" xfId="308" xr:uid="{00000000-0005-0000-0000-0000E6020000}"/>
    <cellStyle name="Normal 86 21 2" xfId="855" xr:uid="{00000000-0005-0000-0000-0000E7020000}"/>
    <cellStyle name="Normal 86 22" xfId="309" xr:uid="{00000000-0005-0000-0000-0000E8020000}"/>
    <cellStyle name="Normal 86 22 2" xfId="856" xr:uid="{00000000-0005-0000-0000-0000E9020000}"/>
    <cellStyle name="Normal 86 3" xfId="310" xr:uid="{00000000-0005-0000-0000-0000EA020000}"/>
    <cellStyle name="Normal 86 3 2" xfId="857" xr:uid="{00000000-0005-0000-0000-0000EB020000}"/>
    <cellStyle name="Normal 86 4" xfId="311" xr:uid="{00000000-0005-0000-0000-0000EC020000}"/>
    <cellStyle name="Normal 86 4 2" xfId="858" xr:uid="{00000000-0005-0000-0000-0000ED020000}"/>
    <cellStyle name="Normal 86 5" xfId="312" xr:uid="{00000000-0005-0000-0000-0000EE020000}"/>
    <cellStyle name="Normal 86 5 2" xfId="859" xr:uid="{00000000-0005-0000-0000-0000EF020000}"/>
    <cellStyle name="Normal 86 6" xfId="313" xr:uid="{00000000-0005-0000-0000-0000F0020000}"/>
    <cellStyle name="Normal 86 6 2" xfId="860" xr:uid="{00000000-0005-0000-0000-0000F1020000}"/>
    <cellStyle name="Normal 86 7" xfId="314" xr:uid="{00000000-0005-0000-0000-0000F2020000}"/>
    <cellStyle name="Normal 86 7 2" xfId="861" xr:uid="{00000000-0005-0000-0000-0000F3020000}"/>
    <cellStyle name="Normal 86 8" xfId="315" xr:uid="{00000000-0005-0000-0000-0000F4020000}"/>
    <cellStyle name="Normal 86 8 2" xfId="862" xr:uid="{00000000-0005-0000-0000-0000F5020000}"/>
    <cellStyle name="Normal 86 9" xfId="316" xr:uid="{00000000-0005-0000-0000-0000F6020000}"/>
    <cellStyle name="Normal 86 9 2" xfId="863" xr:uid="{00000000-0005-0000-0000-0000F7020000}"/>
    <cellStyle name="Normal 87 10" xfId="317" xr:uid="{00000000-0005-0000-0000-0000F8020000}"/>
    <cellStyle name="Normal 87 10 2" xfId="864" xr:uid="{00000000-0005-0000-0000-0000F9020000}"/>
    <cellStyle name="Normal 87 11" xfId="318" xr:uid="{00000000-0005-0000-0000-0000FA020000}"/>
    <cellStyle name="Normal 87 11 2" xfId="865" xr:uid="{00000000-0005-0000-0000-0000FB020000}"/>
    <cellStyle name="Normal 87 12" xfId="319" xr:uid="{00000000-0005-0000-0000-0000FC020000}"/>
    <cellStyle name="Normal 87 12 2" xfId="866" xr:uid="{00000000-0005-0000-0000-0000FD020000}"/>
    <cellStyle name="Normal 87 13" xfId="320" xr:uid="{00000000-0005-0000-0000-0000FE020000}"/>
    <cellStyle name="Normal 87 13 2" xfId="867" xr:uid="{00000000-0005-0000-0000-0000FF020000}"/>
    <cellStyle name="Normal 87 14" xfId="321" xr:uid="{00000000-0005-0000-0000-000000030000}"/>
    <cellStyle name="Normal 87 14 2" xfId="868" xr:uid="{00000000-0005-0000-0000-000001030000}"/>
    <cellStyle name="Normal 87 15" xfId="322" xr:uid="{00000000-0005-0000-0000-000002030000}"/>
    <cellStyle name="Normal 87 15 2" xfId="869" xr:uid="{00000000-0005-0000-0000-000003030000}"/>
    <cellStyle name="Normal 87 16" xfId="323" xr:uid="{00000000-0005-0000-0000-000004030000}"/>
    <cellStyle name="Normal 87 16 2" xfId="870" xr:uid="{00000000-0005-0000-0000-000005030000}"/>
    <cellStyle name="Normal 87 17" xfId="324" xr:uid="{00000000-0005-0000-0000-000006030000}"/>
    <cellStyle name="Normal 87 17 2" xfId="871" xr:uid="{00000000-0005-0000-0000-000007030000}"/>
    <cellStyle name="Normal 87 18" xfId="325" xr:uid="{00000000-0005-0000-0000-000008030000}"/>
    <cellStyle name="Normal 87 18 2" xfId="872" xr:uid="{00000000-0005-0000-0000-000009030000}"/>
    <cellStyle name="Normal 87 19" xfId="326" xr:uid="{00000000-0005-0000-0000-00000A030000}"/>
    <cellStyle name="Normal 87 19 2" xfId="873" xr:uid="{00000000-0005-0000-0000-00000B030000}"/>
    <cellStyle name="Normal 87 2" xfId="327" xr:uid="{00000000-0005-0000-0000-00000C030000}"/>
    <cellStyle name="Normal 87 2 2" xfId="874" xr:uid="{00000000-0005-0000-0000-00000D030000}"/>
    <cellStyle name="Normal 87 20" xfId="328" xr:uid="{00000000-0005-0000-0000-00000E030000}"/>
    <cellStyle name="Normal 87 20 2" xfId="875" xr:uid="{00000000-0005-0000-0000-00000F030000}"/>
    <cellStyle name="Normal 87 21" xfId="329" xr:uid="{00000000-0005-0000-0000-000010030000}"/>
    <cellStyle name="Normal 87 21 2" xfId="876" xr:uid="{00000000-0005-0000-0000-000011030000}"/>
    <cellStyle name="Normal 87 22" xfId="330" xr:uid="{00000000-0005-0000-0000-000012030000}"/>
    <cellStyle name="Normal 87 22 2" xfId="877" xr:uid="{00000000-0005-0000-0000-000013030000}"/>
    <cellStyle name="Normal 87 3" xfId="331" xr:uid="{00000000-0005-0000-0000-000014030000}"/>
    <cellStyle name="Normal 87 3 2" xfId="878" xr:uid="{00000000-0005-0000-0000-000015030000}"/>
    <cellStyle name="Normal 87 4" xfId="332" xr:uid="{00000000-0005-0000-0000-000016030000}"/>
    <cellStyle name="Normal 87 4 2" xfId="879" xr:uid="{00000000-0005-0000-0000-000017030000}"/>
    <cellStyle name="Normal 87 5" xfId="333" xr:uid="{00000000-0005-0000-0000-000018030000}"/>
    <cellStyle name="Normal 87 5 2" xfId="880" xr:uid="{00000000-0005-0000-0000-000019030000}"/>
    <cellStyle name="Normal 87 6" xfId="334" xr:uid="{00000000-0005-0000-0000-00001A030000}"/>
    <cellStyle name="Normal 87 6 2" xfId="881" xr:uid="{00000000-0005-0000-0000-00001B030000}"/>
    <cellStyle name="Normal 87 7" xfId="335" xr:uid="{00000000-0005-0000-0000-00001C030000}"/>
    <cellStyle name="Normal 87 7 2" xfId="882" xr:uid="{00000000-0005-0000-0000-00001D030000}"/>
    <cellStyle name="Normal 87 8" xfId="336" xr:uid="{00000000-0005-0000-0000-00001E030000}"/>
    <cellStyle name="Normal 87 8 2" xfId="883" xr:uid="{00000000-0005-0000-0000-00001F030000}"/>
    <cellStyle name="Normal 87 9" xfId="337" xr:uid="{00000000-0005-0000-0000-000020030000}"/>
    <cellStyle name="Normal 87 9 2" xfId="884" xr:uid="{00000000-0005-0000-0000-000021030000}"/>
    <cellStyle name="Normal 88 10" xfId="338" xr:uid="{00000000-0005-0000-0000-000022030000}"/>
    <cellStyle name="Normal 88 10 2" xfId="885" xr:uid="{00000000-0005-0000-0000-000023030000}"/>
    <cellStyle name="Normal 88 11" xfId="339" xr:uid="{00000000-0005-0000-0000-000024030000}"/>
    <cellStyle name="Normal 88 11 2" xfId="886" xr:uid="{00000000-0005-0000-0000-000025030000}"/>
    <cellStyle name="Normal 88 12" xfId="340" xr:uid="{00000000-0005-0000-0000-000026030000}"/>
    <cellStyle name="Normal 88 12 2" xfId="887" xr:uid="{00000000-0005-0000-0000-000027030000}"/>
    <cellStyle name="Normal 88 13" xfId="341" xr:uid="{00000000-0005-0000-0000-000028030000}"/>
    <cellStyle name="Normal 88 13 2" xfId="888" xr:uid="{00000000-0005-0000-0000-000029030000}"/>
    <cellStyle name="Normal 88 14" xfId="342" xr:uid="{00000000-0005-0000-0000-00002A030000}"/>
    <cellStyle name="Normal 88 14 2" xfId="889" xr:uid="{00000000-0005-0000-0000-00002B030000}"/>
    <cellStyle name="Normal 88 15" xfId="343" xr:uid="{00000000-0005-0000-0000-00002C030000}"/>
    <cellStyle name="Normal 88 15 2" xfId="890" xr:uid="{00000000-0005-0000-0000-00002D030000}"/>
    <cellStyle name="Normal 88 16" xfId="344" xr:uid="{00000000-0005-0000-0000-00002E030000}"/>
    <cellStyle name="Normal 88 16 2" xfId="891" xr:uid="{00000000-0005-0000-0000-00002F030000}"/>
    <cellStyle name="Normal 88 17" xfId="345" xr:uid="{00000000-0005-0000-0000-000030030000}"/>
    <cellStyle name="Normal 88 17 2" xfId="892" xr:uid="{00000000-0005-0000-0000-000031030000}"/>
    <cellStyle name="Normal 88 18" xfId="346" xr:uid="{00000000-0005-0000-0000-000032030000}"/>
    <cellStyle name="Normal 88 18 2" xfId="893" xr:uid="{00000000-0005-0000-0000-000033030000}"/>
    <cellStyle name="Normal 88 19" xfId="347" xr:uid="{00000000-0005-0000-0000-000034030000}"/>
    <cellStyle name="Normal 88 19 2" xfId="894" xr:uid="{00000000-0005-0000-0000-000035030000}"/>
    <cellStyle name="Normal 88 2" xfId="348" xr:uid="{00000000-0005-0000-0000-000036030000}"/>
    <cellStyle name="Normal 88 2 2" xfId="895" xr:uid="{00000000-0005-0000-0000-000037030000}"/>
    <cellStyle name="Normal 88 20" xfId="349" xr:uid="{00000000-0005-0000-0000-000038030000}"/>
    <cellStyle name="Normal 88 20 2" xfId="896" xr:uid="{00000000-0005-0000-0000-000039030000}"/>
    <cellStyle name="Normal 88 21" xfId="350" xr:uid="{00000000-0005-0000-0000-00003A030000}"/>
    <cellStyle name="Normal 88 21 2" xfId="897" xr:uid="{00000000-0005-0000-0000-00003B030000}"/>
    <cellStyle name="Normal 88 22" xfId="351" xr:uid="{00000000-0005-0000-0000-00003C030000}"/>
    <cellStyle name="Normal 88 22 2" xfId="898" xr:uid="{00000000-0005-0000-0000-00003D030000}"/>
    <cellStyle name="Normal 88 3" xfId="352" xr:uid="{00000000-0005-0000-0000-00003E030000}"/>
    <cellStyle name="Normal 88 3 2" xfId="899" xr:uid="{00000000-0005-0000-0000-00003F030000}"/>
    <cellStyle name="Normal 88 4" xfId="353" xr:uid="{00000000-0005-0000-0000-000040030000}"/>
    <cellStyle name="Normal 88 4 2" xfId="900" xr:uid="{00000000-0005-0000-0000-000041030000}"/>
    <cellStyle name="Normal 88 5" xfId="354" xr:uid="{00000000-0005-0000-0000-000042030000}"/>
    <cellStyle name="Normal 88 5 2" xfId="901" xr:uid="{00000000-0005-0000-0000-000043030000}"/>
    <cellStyle name="Normal 88 6" xfId="355" xr:uid="{00000000-0005-0000-0000-000044030000}"/>
    <cellStyle name="Normal 88 6 2" xfId="902" xr:uid="{00000000-0005-0000-0000-000045030000}"/>
    <cellStyle name="Normal 88 7" xfId="356" xr:uid="{00000000-0005-0000-0000-000046030000}"/>
    <cellStyle name="Normal 88 7 2" xfId="903" xr:uid="{00000000-0005-0000-0000-000047030000}"/>
    <cellStyle name="Normal 88 8" xfId="357" xr:uid="{00000000-0005-0000-0000-000048030000}"/>
    <cellStyle name="Normal 88 8 2" xfId="904" xr:uid="{00000000-0005-0000-0000-000049030000}"/>
    <cellStyle name="Normal 88 9" xfId="358" xr:uid="{00000000-0005-0000-0000-00004A030000}"/>
    <cellStyle name="Normal 88 9 2" xfId="905" xr:uid="{00000000-0005-0000-0000-00004B030000}"/>
    <cellStyle name="Normal 89 10" xfId="359" xr:uid="{00000000-0005-0000-0000-00004C030000}"/>
    <cellStyle name="Normal 89 10 2" xfId="906" xr:uid="{00000000-0005-0000-0000-00004D030000}"/>
    <cellStyle name="Normal 89 11" xfId="360" xr:uid="{00000000-0005-0000-0000-00004E030000}"/>
    <cellStyle name="Normal 89 11 2" xfId="907" xr:uid="{00000000-0005-0000-0000-00004F030000}"/>
    <cellStyle name="Normal 89 12" xfId="361" xr:uid="{00000000-0005-0000-0000-000050030000}"/>
    <cellStyle name="Normal 89 12 2" xfId="908" xr:uid="{00000000-0005-0000-0000-000051030000}"/>
    <cellStyle name="Normal 89 13" xfId="362" xr:uid="{00000000-0005-0000-0000-000052030000}"/>
    <cellStyle name="Normal 89 13 2" xfId="909" xr:uid="{00000000-0005-0000-0000-000053030000}"/>
    <cellStyle name="Normal 89 14" xfId="363" xr:uid="{00000000-0005-0000-0000-000054030000}"/>
    <cellStyle name="Normal 89 14 2" xfId="910" xr:uid="{00000000-0005-0000-0000-000055030000}"/>
    <cellStyle name="Normal 89 15" xfId="364" xr:uid="{00000000-0005-0000-0000-000056030000}"/>
    <cellStyle name="Normal 89 15 2" xfId="911" xr:uid="{00000000-0005-0000-0000-000057030000}"/>
    <cellStyle name="Normal 89 16" xfId="365" xr:uid="{00000000-0005-0000-0000-000058030000}"/>
    <cellStyle name="Normal 89 16 2" xfId="912" xr:uid="{00000000-0005-0000-0000-000059030000}"/>
    <cellStyle name="Normal 89 17" xfId="366" xr:uid="{00000000-0005-0000-0000-00005A030000}"/>
    <cellStyle name="Normal 89 17 2" xfId="913" xr:uid="{00000000-0005-0000-0000-00005B030000}"/>
    <cellStyle name="Normal 89 18" xfId="367" xr:uid="{00000000-0005-0000-0000-00005C030000}"/>
    <cellStyle name="Normal 89 18 2" xfId="914" xr:uid="{00000000-0005-0000-0000-00005D030000}"/>
    <cellStyle name="Normal 89 19" xfId="368" xr:uid="{00000000-0005-0000-0000-00005E030000}"/>
    <cellStyle name="Normal 89 19 2" xfId="915" xr:uid="{00000000-0005-0000-0000-00005F030000}"/>
    <cellStyle name="Normal 89 2" xfId="369" xr:uid="{00000000-0005-0000-0000-000060030000}"/>
    <cellStyle name="Normal 89 2 2" xfId="916" xr:uid="{00000000-0005-0000-0000-000061030000}"/>
    <cellStyle name="Normal 89 20" xfId="370" xr:uid="{00000000-0005-0000-0000-000062030000}"/>
    <cellStyle name="Normal 89 20 2" xfId="917" xr:uid="{00000000-0005-0000-0000-000063030000}"/>
    <cellStyle name="Normal 89 21" xfId="371" xr:uid="{00000000-0005-0000-0000-000064030000}"/>
    <cellStyle name="Normal 89 21 2" xfId="918" xr:uid="{00000000-0005-0000-0000-000065030000}"/>
    <cellStyle name="Normal 89 22" xfId="372" xr:uid="{00000000-0005-0000-0000-000066030000}"/>
    <cellStyle name="Normal 89 22 2" xfId="919" xr:uid="{00000000-0005-0000-0000-000067030000}"/>
    <cellStyle name="Normal 89 3" xfId="373" xr:uid="{00000000-0005-0000-0000-000068030000}"/>
    <cellStyle name="Normal 89 3 2" xfId="920" xr:uid="{00000000-0005-0000-0000-000069030000}"/>
    <cellStyle name="Normal 89 4" xfId="374" xr:uid="{00000000-0005-0000-0000-00006A030000}"/>
    <cellStyle name="Normal 89 4 2" xfId="921" xr:uid="{00000000-0005-0000-0000-00006B030000}"/>
    <cellStyle name="Normal 89 5" xfId="375" xr:uid="{00000000-0005-0000-0000-00006C030000}"/>
    <cellStyle name="Normal 89 5 2" xfId="922" xr:uid="{00000000-0005-0000-0000-00006D030000}"/>
    <cellStyle name="Normal 89 6" xfId="376" xr:uid="{00000000-0005-0000-0000-00006E030000}"/>
    <cellStyle name="Normal 89 6 2" xfId="923" xr:uid="{00000000-0005-0000-0000-00006F030000}"/>
    <cellStyle name="Normal 89 7" xfId="377" xr:uid="{00000000-0005-0000-0000-000070030000}"/>
    <cellStyle name="Normal 89 7 2" xfId="924" xr:uid="{00000000-0005-0000-0000-000071030000}"/>
    <cellStyle name="Normal 89 8" xfId="378" xr:uid="{00000000-0005-0000-0000-000072030000}"/>
    <cellStyle name="Normal 89 8 2" xfId="925" xr:uid="{00000000-0005-0000-0000-000073030000}"/>
    <cellStyle name="Normal 89 9" xfId="379" xr:uid="{00000000-0005-0000-0000-000074030000}"/>
    <cellStyle name="Normal 89 9 2" xfId="926" xr:uid="{00000000-0005-0000-0000-000075030000}"/>
    <cellStyle name="Normal 9" xfId="26" xr:uid="{00000000-0005-0000-0000-000076030000}"/>
    <cellStyle name="Normal 9 2" xfId="380" xr:uid="{00000000-0005-0000-0000-000077030000}"/>
    <cellStyle name="Normal 9 2 2" xfId="927" xr:uid="{00000000-0005-0000-0000-000078030000}"/>
    <cellStyle name="Normal 9 3" xfId="564" xr:uid="{00000000-0005-0000-0000-000079030000}"/>
    <cellStyle name="Normal 9 3 2" xfId="1106" xr:uid="{00000000-0005-0000-0000-00007A030000}"/>
    <cellStyle name="Normal 90" xfId="1220" xr:uid="{00000000-0005-0000-0000-00007B030000}"/>
    <cellStyle name="Normal 90 10" xfId="381" xr:uid="{00000000-0005-0000-0000-00007C030000}"/>
    <cellStyle name="Normal 90 10 2" xfId="928" xr:uid="{00000000-0005-0000-0000-00007D030000}"/>
    <cellStyle name="Normal 90 11" xfId="382" xr:uid="{00000000-0005-0000-0000-00007E030000}"/>
    <cellStyle name="Normal 90 11 2" xfId="929" xr:uid="{00000000-0005-0000-0000-00007F030000}"/>
    <cellStyle name="Normal 90 12" xfId="383" xr:uid="{00000000-0005-0000-0000-000080030000}"/>
    <cellStyle name="Normal 90 12 2" xfId="930" xr:uid="{00000000-0005-0000-0000-000081030000}"/>
    <cellStyle name="Normal 90 13" xfId="384" xr:uid="{00000000-0005-0000-0000-000082030000}"/>
    <cellStyle name="Normal 90 13 2" xfId="931" xr:uid="{00000000-0005-0000-0000-000083030000}"/>
    <cellStyle name="Normal 90 14" xfId="385" xr:uid="{00000000-0005-0000-0000-000084030000}"/>
    <cellStyle name="Normal 90 14 2" xfId="932" xr:uid="{00000000-0005-0000-0000-000085030000}"/>
    <cellStyle name="Normal 90 15" xfId="386" xr:uid="{00000000-0005-0000-0000-000086030000}"/>
    <cellStyle name="Normal 90 15 2" xfId="933" xr:uid="{00000000-0005-0000-0000-000087030000}"/>
    <cellStyle name="Normal 90 16" xfId="387" xr:uid="{00000000-0005-0000-0000-000088030000}"/>
    <cellStyle name="Normal 90 16 2" xfId="934" xr:uid="{00000000-0005-0000-0000-000089030000}"/>
    <cellStyle name="Normal 90 17" xfId="388" xr:uid="{00000000-0005-0000-0000-00008A030000}"/>
    <cellStyle name="Normal 90 17 2" xfId="935" xr:uid="{00000000-0005-0000-0000-00008B030000}"/>
    <cellStyle name="Normal 90 18" xfId="389" xr:uid="{00000000-0005-0000-0000-00008C030000}"/>
    <cellStyle name="Normal 90 18 2" xfId="936" xr:uid="{00000000-0005-0000-0000-00008D030000}"/>
    <cellStyle name="Normal 90 19" xfId="390" xr:uid="{00000000-0005-0000-0000-00008E030000}"/>
    <cellStyle name="Normal 90 19 2" xfId="937" xr:uid="{00000000-0005-0000-0000-00008F030000}"/>
    <cellStyle name="Normal 90 2" xfId="391" xr:uid="{00000000-0005-0000-0000-000090030000}"/>
    <cellStyle name="Normal 90 2 2" xfId="938" xr:uid="{00000000-0005-0000-0000-000091030000}"/>
    <cellStyle name="Normal 90 20" xfId="392" xr:uid="{00000000-0005-0000-0000-000092030000}"/>
    <cellStyle name="Normal 90 20 2" xfId="939" xr:uid="{00000000-0005-0000-0000-000093030000}"/>
    <cellStyle name="Normal 90 21" xfId="393" xr:uid="{00000000-0005-0000-0000-000094030000}"/>
    <cellStyle name="Normal 90 21 2" xfId="940" xr:uid="{00000000-0005-0000-0000-000095030000}"/>
    <cellStyle name="Normal 90 22" xfId="394" xr:uid="{00000000-0005-0000-0000-000096030000}"/>
    <cellStyle name="Normal 90 22 2" xfId="941" xr:uid="{00000000-0005-0000-0000-000097030000}"/>
    <cellStyle name="Normal 90 3" xfId="395" xr:uid="{00000000-0005-0000-0000-000098030000}"/>
    <cellStyle name="Normal 90 3 2" xfId="942" xr:uid="{00000000-0005-0000-0000-000099030000}"/>
    <cellStyle name="Normal 90 4" xfId="396" xr:uid="{00000000-0005-0000-0000-00009A030000}"/>
    <cellStyle name="Normal 90 4 2" xfId="943" xr:uid="{00000000-0005-0000-0000-00009B030000}"/>
    <cellStyle name="Normal 90 5" xfId="397" xr:uid="{00000000-0005-0000-0000-00009C030000}"/>
    <cellStyle name="Normal 90 5 2" xfId="944" xr:uid="{00000000-0005-0000-0000-00009D030000}"/>
    <cellStyle name="Normal 90 6" xfId="398" xr:uid="{00000000-0005-0000-0000-00009E030000}"/>
    <cellStyle name="Normal 90 6 2" xfId="945" xr:uid="{00000000-0005-0000-0000-00009F030000}"/>
    <cellStyle name="Normal 90 7" xfId="399" xr:uid="{00000000-0005-0000-0000-0000A0030000}"/>
    <cellStyle name="Normal 90 7 2" xfId="946" xr:uid="{00000000-0005-0000-0000-0000A1030000}"/>
    <cellStyle name="Normal 90 8" xfId="400" xr:uid="{00000000-0005-0000-0000-0000A2030000}"/>
    <cellStyle name="Normal 90 8 2" xfId="947" xr:uid="{00000000-0005-0000-0000-0000A3030000}"/>
    <cellStyle name="Normal 90 9" xfId="401" xr:uid="{00000000-0005-0000-0000-0000A4030000}"/>
    <cellStyle name="Normal 90 9 2" xfId="948" xr:uid="{00000000-0005-0000-0000-0000A5030000}"/>
    <cellStyle name="Normal 91 10" xfId="402" xr:uid="{00000000-0005-0000-0000-0000A6030000}"/>
    <cellStyle name="Normal 91 10 2" xfId="949" xr:uid="{00000000-0005-0000-0000-0000A7030000}"/>
    <cellStyle name="Normal 91 11" xfId="403" xr:uid="{00000000-0005-0000-0000-0000A8030000}"/>
    <cellStyle name="Normal 91 11 2" xfId="950" xr:uid="{00000000-0005-0000-0000-0000A9030000}"/>
    <cellStyle name="Normal 91 12" xfId="404" xr:uid="{00000000-0005-0000-0000-0000AA030000}"/>
    <cellStyle name="Normal 91 12 2" xfId="951" xr:uid="{00000000-0005-0000-0000-0000AB030000}"/>
    <cellStyle name="Normal 91 13" xfId="405" xr:uid="{00000000-0005-0000-0000-0000AC030000}"/>
    <cellStyle name="Normal 91 13 2" xfId="952" xr:uid="{00000000-0005-0000-0000-0000AD030000}"/>
    <cellStyle name="Normal 91 14" xfId="406" xr:uid="{00000000-0005-0000-0000-0000AE030000}"/>
    <cellStyle name="Normal 91 14 2" xfId="953" xr:uid="{00000000-0005-0000-0000-0000AF030000}"/>
    <cellStyle name="Normal 91 15" xfId="407" xr:uid="{00000000-0005-0000-0000-0000B0030000}"/>
    <cellStyle name="Normal 91 15 2" xfId="954" xr:uid="{00000000-0005-0000-0000-0000B1030000}"/>
    <cellStyle name="Normal 91 16" xfId="408" xr:uid="{00000000-0005-0000-0000-0000B2030000}"/>
    <cellStyle name="Normal 91 16 2" xfId="955" xr:uid="{00000000-0005-0000-0000-0000B3030000}"/>
    <cellStyle name="Normal 91 17" xfId="409" xr:uid="{00000000-0005-0000-0000-0000B4030000}"/>
    <cellStyle name="Normal 91 17 2" xfId="956" xr:uid="{00000000-0005-0000-0000-0000B5030000}"/>
    <cellStyle name="Normal 91 18" xfId="410" xr:uid="{00000000-0005-0000-0000-0000B6030000}"/>
    <cellStyle name="Normal 91 18 2" xfId="957" xr:uid="{00000000-0005-0000-0000-0000B7030000}"/>
    <cellStyle name="Normal 91 19" xfId="411" xr:uid="{00000000-0005-0000-0000-0000B8030000}"/>
    <cellStyle name="Normal 91 19 2" xfId="958" xr:uid="{00000000-0005-0000-0000-0000B9030000}"/>
    <cellStyle name="Normal 91 2" xfId="412" xr:uid="{00000000-0005-0000-0000-0000BA030000}"/>
    <cellStyle name="Normal 91 2 2" xfId="959" xr:uid="{00000000-0005-0000-0000-0000BB030000}"/>
    <cellStyle name="Normal 91 20" xfId="413" xr:uid="{00000000-0005-0000-0000-0000BC030000}"/>
    <cellStyle name="Normal 91 20 2" xfId="960" xr:uid="{00000000-0005-0000-0000-0000BD030000}"/>
    <cellStyle name="Normal 91 21" xfId="414" xr:uid="{00000000-0005-0000-0000-0000BE030000}"/>
    <cellStyle name="Normal 91 21 2" xfId="961" xr:uid="{00000000-0005-0000-0000-0000BF030000}"/>
    <cellStyle name="Normal 91 22" xfId="415" xr:uid="{00000000-0005-0000-0000-0000C0030000}"/>
    <cellStyle name="Normal 91 22 2" xfId="962" xr:uid="{00000000-0005-0000-0000-0000C1030000}"/>
    <cellStyle name="Normal 91 3" xfId="416" xr:uid="{00000000-0005-0000-0000-0000C2030000}"/>
    <cellStyle name="Normal 91 3 2" xfId="963" xr:uid="{00000000-0005-0000-0000-0000C3030000}"/>
    <cellStyle name="Normal 91 4" xfId="417" xr:uid="{00000000-0005-0000-0000-0000C4030000}"/>
    <cellStyle name="Normal 91 4 2" xfId="964" xr:uid="{00000000-0005-0000-0000-0000C5030000}"/>
    <cellStyle name="Normal 91 5" xfId="418" xr:uid="{00000000-0005-0000-0000-0000C6030000}"/>
    <cellStyle name="Normal 91 5 2" xfId="965" xr:uid="{00000000-0005-0000-0000-0000C7030000}"/>
    <cellStyle name="Normal 91 6" xfId="419" xr:uid="{00000000-0005-0000-0000-0000C8030000}"/>
    <cellStyle name="Normal 91 6 2" xfId="966" xr:uid="{00000000-0005-0000-0000-0000C9030000}"/>
    <cellStyle name="Normal 91 7" xfId="420" xr:uid="{00000000-0005-0000-0000-0000CA030000}"/>
    <cellStyle name="Normal 91 7 2" xfId="967" xr:uid="{00000000-0005-0000-0000-0000CB030000}"/>
    <cellStyle name="Normal 91 8" xfId="421" xr:uid="{00000000-0005-0000-0000-0000CC030000}"/>
    <cellStyle name="Normal 91 8 2" xfId="968" xr:uid="{00000000-0005-0000-0000-0000CD030000}"/>
    <cellStyle name="Normal 91 9" xfId="422" xr:uid="{00000000-0005-0000-0000-0000CE030000}"/>
    <cellStyle name="Normal 91 9 2" xfId="969" xr:uid="{00000000-0005-0000-0000-0000CF030000}"/>
    <cellStyle name="Normal 92 10" xfId="423" xr:uid="{00000000-0005-0000-0000-0000D0030000}"/>
    <cellStyle name="Normal 92 10 2" xfId="970" xr:uid="{00000000-0005-0000-0000-0000D1030000}"/>
    <cellStyle name="Normal 92 11" xfId="424" xr:uid="{00000000-0005-0000-0000-0000D2030000}"/>
    <cellStyle name="Normal 92 11 2" xfId="971" xr:uid="{00000000-0005-0000-0000-0000D3030000}"/>
    <cellStyle name="Normal 92 12" xfId="425" xr:uid="{00000000-0005-0000-0000-0000D4030000}"/>
    <cellStyle name="Normal 92 12 2" xfId="972" xr:uid="{00000000-0005-0000-0000-0000D5030000}"/>
    <cellStyle name="Normal 92 13" xfId="426" xr:uid="{00000000-0005-0000-0000-0000D6030000}"/>
    <cellStyle name="Normal 92 13 2" xfId="973" xr:uid="{00000000-0005-0000-0000-0000D7030000}"/>
    <cellStyle name="Normal 92 14" xfId="427" xr:uid="{00000000-0005-0000-0000-0000D8030000}"/>
    <cellStyle name="Normal 92 14 2" xfId="974" xr:uid="{00000000-0005-0000-0000-0000D9030000}"/>
    <cellStyle name="Normal 92 15" xfId="428" xr:uid="{00000000-0005-0000-0000-0000DA030000}"/>
    <cellStyle name="Normal 92 15 2" xfId="975" xr:uid="{00000000-0005-0000-0000-0000DB030000}"/>
    <cellStyle name="Normal 92 16" xfId="429" xr:uid="{00000000-0005-0000-0000-0000DC030000}"/>
    <cellStyle name="Normal 92 16 2" xfId="976" xr:uid="{00000000-0005-0000-0000-0000DD030000}"/>
    <cellStyle name="Normal 92 17" xfId="430" xr:uid="{00000000-0005-0000-0000-0000DE030000}"/>
    <cellStyle name="Normal 92 17 2" xfId="977" xr:uid="{00000000-0005-0000-0000-0000DF030000}"/>
    <cellStyle name="Normal 92 18" xfId="431" xr:uid="{00000000-0005-0000-0000-0000E0030000}"/>
    <cellStyle name="Normal 92 18 2" xfId="978" xr:uid="{00000000-0005-0000-0000-0000E1030000}"/>
    <cellStyle name="Normal 92 19" xfId="432" xr:uid="{00000000-0005-0000-0000-0000E2030000}"/>
    <cellStyle name="Normal 92 19 2" xfId="979" xr:uid="{00000000-0005-0000-0000-0000E3030000}"/>
    <cellStyle name="Normal 92 2" xfId="433" xr:uid="{00000000-0005-0000-0000-0000E4030000}"/>
    <cellStyle name="Normal 92 2 2" xfId="980" xr:uid="{00000000-0005-0000-0000-0000E5030000}"/>
    <cellStyle name="Normal 92 20" xfId="434" xr:uid="{00000000-0005-0000-0000-0000E6030000}"/>
    <cellStyle name="Normal 92 20 2" xfId="981" xr:uid="{00000000-0005-0000-0000-0000E7030000}"/>
    <cellStyle name="Normal 92 21" xfId="435" xr:uid="{00000000-0005-0000-0000-0000E8030000}"/>
    <cellStyle name="Normal 92 21 2" xfId="982" xr:uid="{00000000-0005-0000-0000-0000E9030000}"/>
    <cellStyle name="Normal 92 22" xfId="436" xr:uid="{00000000-0005-0000-0000-0000EA030000}"/>
    <cellStyle name="Normal 92 22 2" xfId="983" xr:uid="{00000000-0005-0000-0000-0000EB030000}"/>
    <cellStyle name="Normal 92 3" xfId="437" xr:uid="{00000000-0005-0000-0000-0000EC030000}"/>
    <cellStyle name="Normal 92 3 2" xfId="984" xr:uid="{00000000-0005-0000-0000-0000ED030000}"/>
    <cellStyle name="Normal 92 4" xfId="438" xr:uid="{00000000-0005-0000-0000-0000EE030000}"/>
    <cellStyle name="Normal 92 4 2" xfId="985" xr:uid="{00000000-0005-0000-0000-0000EF030000}"/>
    <cellStyle name="Normal 92 5" xfId="439" xr:uid="{00000000-0005-0000-0000-0000F0030000}"/>
    <cellStyle name="Normal 92 5 2" xfId="986" xr:uid="{00000000-0005-0000-0000-0000F1030000}"/>
    <cellStyle name="Normal 92 6" xfId="440" xr:uid="{00000000-0005-0000-0000-0000F2030000}"/>
    <cellStyle name="Normal 92 6 2" xfId="987" xr:uid="{00000000-0005-0000-0000-0000F3030000}"/>
    <cellStyle name="Normal 92 7" xfId="441" xr:uid="{00000000-0005-0000-0000-0000F4030000}"/>
    <cellStyle name="Normal 92 7 2" xfId="988" xr:uid="{00000000-0005-0000-0000-0000F5030000}"/>
    <cellStyle name="Normal 92 8" xfId="442" xr:uid="{00000000-0005-0000-0000-0000F6030000}"/>
    <cellStyle name="Normal 92 8 2" xfId="989" xr:uid="{00000000-0005-0000-0000-0000F7030000}"/>
    <cellStyle name="Normal 92 9" xfId="443" xr:uid="{00000000-0005-0000-0000-0000F8030000}"/>
    <cellStyle name="Normal 92 9 2" xfId="990" xr:uid="{00000000-0005-0000-0000-0000F9030000}"/>
    <cellStyle name="Normal 93 10" xfId="444" xr:uid="{00000000-0005-0000-0000-0000FA030000}"/>
    <cellStyle name="Normal 93 10 2" xfId="991" xr:uid="{00000000-0005-0000-0000-0000FB030000}"/>
    <cellStyle name="Normal 93 11" xfId="445" xr:uid="{00000000-0005-0000-0000-0000FC030000}"/>
    <cellStyle name="Normal 93 11 2" xfId="992" xr:uid="{00000000-0005-0000-0000-0000FD030000}"/>
    <cellStyle name="Normal 93 12" xfId="446" xr:uid="{00000000-0005-0000-0000-0000FE030000}"/>
    <cellStyle name="Normal 93 12 2" xfId="993" xr:uid="{00000000-0005-0000-0000-0000FF030000}"/>
    <cellStyle name="Normal 93 13" xfId="447" xr:uid="{00000000-0005-0000-0000-000000040000}"/>
    <cellStyle name="Normal 93 13 2" xfId="994" xr:uid="{00000000-0005-0000-0000-000001040000}"/>
    <cellStyle name="Normal 93 14" xfId="448" xr:uid="{00000000-0005-0000-0000-000002040000}"/>
    <cellStyle name="Normal 93 14 2" xfId="995" xr:uid="{00000000-0005-0000-0000-000003040000}"/>
    <cellStyle name="Normal 93 15" xfId="449" xr:uid="{00000000-0005-0000-0000-000004040000}"/>
    <cellStyle name="Normal 93 15 2" xfId="996" xr:uid="{00000000-0005-0000-0000-000005040000}"/>
    <cellStyle name="Normal 93 16" xfId="450" xr:uid="{00000000-0005-0000-0000-000006040000}"/>
    <cellStyle name="Normal 93 16 2" xfId="997" xr:uid="{00000000-0005-0000-0000-000007040000}"/>
    <cellStyle name="Normal 93 17" xfId="451" xr:uid="{00000000-0005-0000-0000-000008040000}"/>
    <cellStyle name="Normal 93 17 2" xfId="998" xr:uid="{00000000-0005-0000-0000-000009040000}"/>
    <cellStyle name="Normal 93 18" xfId="452" xr:uid="{00000000-0005-0000-0000-00000A040000}"/>
    <cellStyle name="Normal 93 18 2" xfId="999" xr:uid="{00000000-0005-0000-0000-00000B040000}"/>
    <cellStyle name="Normal 93 19" xfId="453" xr:uid="{00000000-0005-0000-0000-00000C040000}"/>
    <cellStyle name="Normal 93 19 2" xfId="1000" xr:uid="{00000000-0005-0000-0000-00000D040000}"/>
    <cellStyle name="Normal 93 2" xfId="454" xr:uid="{00000000-0005-0000-0000-00000E040000}"/>
    <cellStyle name="Normal 93 2 2" xfId="1001" xr:uid="{00000000-0005-0000-0000-00000F040000}"/>
    <cellStyle name="Normal 93 20" xfId="455" xr:uid="{00000000-0005-0000-0000-000010040000}"/>
    <cellStyle name="Normal 93 20 2" xfId="1002" xr:uid="{00000000-0005-0000-0000-000011040000}"/>
    <cellStyle name="Normal 93 21" xfId="456" xr:uid="{00000000-0005-0000-0000-000012040000}"/>
    <cellStyle name="Normal 93 21 2" xfId="1003" xr:uid="{00000000-0005-0000-0000-000013040000}"/>
    <cellStyle name="Normal 93 22" xfId="457" xr:uid="{00000000-0005-0000-0000-000014040000}"/>
    <cellStyle name="Normal 93 22 2" xfId="1004" xr:uid="{00000000-0005-0000-0000-000015040000}"/>
    <cellStyle name="Normal 93 3" xfId="458" xr:uid="{00000000-0005-0000-0000-000016040000}"/>
    <cellStyle name="Normal 93 3 2" xfId="1005" xr:uid="{00000000-0005-0000-0000-000017040000}"/>
    <cellStyle name="Normal 93 4" xfId="459" xr:uid="{00000000-0005-0000-0000-000018040000}"/>
    <cellStyle name="Normal 93 4 2" xfId="1006" xr:uid="{00000000-0005-0000-0000-000019040000}"/>
    <cellStyle name="Normal 93 5" xfId="460" xr:uid="{00000000-0005-0000-0000-00001A040000}"/>
    <cellStyle name="Normal 93 5 2" xfId="1007" xr:uid="{00000000-0005-0000-0000-00001B040000}"/>
    <cellStyle name="Normal 93 6" xfId="461" xr:uid="{00000000-0005-0000-0000-00001C040000}"/>
    <cellStyle name="Normal 93 6 2" xfId="1008" xr:uid="{00000000-0005-0000-0000-00001D040000}"/>
    <cellStyle name="Normal 93 7" xfId="462" xr:uid="{00000000-0005-0000-0000-00001E040000}"/>
    <cellStyle name="Normal 93 7 2" xfId="1009" xr:uid="{00000000-0005-0000-0000-00001F040000}"/>
    <cellStyle name="Normal 93 8" xfId="463" xr:uid="{00000000-0005-0000-0000-000020040000}"/>
    <cellStyle name="Normal 93 8 2" xfId="1010" xr:uid="{00000000-0005-0000-0000-000021040000}"/>
    <cellStyle name="Normal 93 9" xfId="464" xr:uid="{00000000-0005-0000-0000-000022040000}"/>
    <cellStyle name="Normal 93 9 2" xfId="1011" xr:uid="{00000000-0005-0000-0000-000023040000}"/>
    <cellStyle name="Normal 95 10" xfId="465" xr:uid="{00000000-0005-0000-0000-000024040000}"/>
    <cellStyle name="Normal 95 10 2" xfId="1012" xr:uid="{00000000-0005-0000-0000-000025040000}"/>
    <cellStyle name="Normal 95 11" xfId="466" xr:uid="{00000000-0005-0000-0000-000026040000}"/>
    <cellStyle name="Normal 95 11 2" xfId="1013" xr:uid="{00000000-0005-0000-0000-000027040000}"/>
    <cellStyle name="Normal 95 12" xfId="467" xr:uid="{00000000-0005-0000-0000-000028040000}"/>
    <cellStyle name="Normal 95 12 2" xfId="1014" xr:uid="{00000000-0005-0000-0000-000029040000}"/>
    <cellStyle name="Normal 95 13" xfId="468" xr:uid="{00000000-0005-0000-0000-00002A040000}"/>
    <cellStyle name="Normal 95 13 2" xfId="1015" xr:uid="{00000000-0005-0000-0000-00002B040000}"/>
    <cellStyle name="Normal 95 14" xfId="469" xr:uid="{00000000-0005-0000-0000-00002C040000}"/>
    <cellStyle name="Normal 95 14 2" xfId="1016" xr:uid="{00000000-0005-0000-0000-00002D040000}"/>
    <cellStyle name="Normal 95 15" xfId="470" xr:uid="{00000000-0005-0000-0000-00002E040000}"/>
    <cellStyle name="Normal 95 15 2" xfId="1017" xr:uid="{00000000-0005-0000-0000-00002F040000}"/>
    <cellStyle name="Normal 95 16" xfId="471" xr:uid="{00000000-0005-0000-0000-000030040000}"/>
    <cellStyle name="Normal 95 16 2" xfId="1018" xr:uid="{00000000-0005-0000-0000-000031040000}"/>
    <cellStyle name="Normal 95 17" xfId="472" xr:uid="{00000000-0005-0000-0000-000032040000}"/>
    <cellStyle name="Normal 95 17 2" xfId="1019" xr:uid="{00000000-0005-0000-0000-000033040000}"/>
    <cellStyle name="Normal 95 18" xfId="473" xr:uid="{00000000-0005-0000-0000-000034040000}"/>
    <cellStyle name="Normal 95 18 2" xfId="1020" xr:uid="{00000000-0005-0000-0000-000035040000}"/>
    <cellStyle name="Normal 95 19" xfId="474" xr:uid="{00000000-0005-0000-0000-000036040000}"/>
    <cellStyle name="Normal 95 19 2" xfId="1021" xr:uid="{00000000-0005-0000-0000-000037040000}"/>
    <cellStyle name="Normal 95 2" xfId="475" xr:uid="{00000000-0005-0000-0000-000038040000}"/>
    <cellStyle name="Normal 95 2 2" xfId="1022" xr:uid="{00000000-0005-0000-0000-000039040000}"/>
    <cellStyle name="Normal 95 20" xfId="476" xr:uid="{00000000-0005-0000-0000-00003A040000}"/>
    <cellStyle name="Normal 95 20 2" xfId="1023" xr:uid="{00000000-0005-0000-0000-00003B040000}"/>
    <cellStyle name="Normal 95 21" xfId="477" xr:uid="{00000000-0005-0000-0000-00003C040000}"/>
    <cellStyle name="Normal 95 21 2" xfId="1024" xr:uid="{00000000-0005-0000-0000-00003D040000}"/>
    <cellStyle name="Normal 95 22" xfId="478" xr:uid="{00000000-0005-0000-0000-00003E040000}"/>
    <cellStyle name="Normal 95 22 2" xfId="1025" xr:uid="{00000000-0005-0000-0000-00003F040000}"/>
    <cellStyle name="Normal 95 3" xfId="479" xr:uid="{00000000-0005-0000-0000-000040040000}"/>
    <cellStyle name="Normal 95 3 2" xfId="1026" xr:uid="{00000000-0005-0000-0000-000041040000}"/>
    <cellStyle name="Normal 95 4" xfId="480" xr:uid="{00000000-0005-0000-0000-000042040000}"/>
    <cellStyle name="Normal 95 4 2" xfId="1027" xr:uid="{00000000-0005-0000-0000-000043040000}"/>
    <cellStyle name="Normal 95 5" xfId="481" xr:uid="{00000000-0005-0000-0000-000044040000}"/>
    <cellStyle name="Normal 95 5 2" xfId="1028" xr:uid="{00000000-0005-0000-0000-000045040000}"/>
    <cellStyle name="Normal 95 6" xfId="482" xr:uid="{00000000-0005-0000-0000-000046040000}"/>
    <cellStyle name="Normal 95 6 2" xfId="1029" xr:uid="{00000000-0005-0000-0000-000047040000}"/>
    <cellStyle name="Normal 95 7" xfId="483" xr:uid="{00000000-0005-0000-0000-000048040000}"/>
    <cellStyle name="Normal 95 7 2" xfId="1030" xr:uid="{00000000-0005-0000-0000-000049040000}"/>
    <cellStyle name="Normal 95 8" xfId="484" xr:uid="{00000000-0005-0000-0000-00004A040000}"/>
    <cellStyle name="Normal 95 8 2" xfId="1031" xr:uid="{00000000-0005-0000-0000-00004B040000}"/>
    <cellStyle name="Normal 95 9" xfId="485" xr:uid="{00000000-0005-0000-0000-00004C040000}"/>
    <cellStyle name="Normal 95 9 2" xfId="1032" xr:uid="{00000000-0005-0000-0000-00004D040000}"/>
    <cellStyle name="Normal 96 10" xfId="486" xr:uid="{00000000-0005-0000-0000-00004E040000}"/>
    <cellStyle name="Normal 96 10 2" xfId="1033" xr:uid="{00000000-0005-0000-0000-00004F040000}"/>
    <cellStyle name="Normal 96 11" xfId="487" xr:uid="{00000000-0005-0000-0000-000050040000}"/>
    <cellStyle name="Normal 96 11 2" xfId="1034" xr:uid="{00000000-0005-0000-0000-000051040000}"/>
    <cellStyle name="Normal 96 12" xfId="488" xr:uid="{00000000-0005-0000-0000-000052040000}"/>
    <cellStyle name="Normal 96 12 2" xfId="1035" xr:uid="{00000000-0005-0000-0000-000053040000}"/>
    <cellStyle name="Normal 96 13" xfId="489" xr:uid="{00000000-0005-0000-0000-000054040000}"/>
    <cellStyle name="Normal 96 13 2" xfId="1036" xr:uid="{00000000-0005-0000-0000-000055040000}"/>
    <cellStyle name="Normal 96 14" xfId="490" xr:uid="{00000000-0005-0000-0000-000056040000}"/>
    <cellStyle name="Normal 96 14 2" xfId="1037" xr:uid="{00000000-0005-0000-0000-000057040000}"/>
    <cellStyle name="Normal 96 15" xfId="491" xr:uid="{00000000-0005-0000-0000-000058040000}"/>
    <cellStyle name="Normal 96 15 2" xfId="1038" xr:uid="{00000000-0005-0000-0000-000059040000}"/>
    <cellStyle name="Normal 96 16" xfId="492" xr:uid="{00000000-0005-0000-0000-00005A040000}"/>
    <cellStyle name="Normal 96 16 2" xfId="1039" xr:uid="{00000000-0005-0000-0000-00005B040000}"/>
    <cellStyle name="Normal 96 17" xfId="493" xr:uid="{00000000-0005-0000-0000-00005C040000}"/>
    <cellStyle name="Normal 96 17 2" xfId="1040" xr:uid="{00000000-0005-0000-0000-00005D040000}"/>
    <cellStyle name="Normal 96 18" xfId="494" xr:uid="{00000000-0005-0000-0000-00005E040000}"/>
    <cellStyle name="Normal 96 18 2" xfId="1041" xr:uid="{00000000-0005-0000-0000-00005F040000}"/>
    <cellStyle name="Normal 96 19" xfId="495" xr:uid="{00000000-0005-0000-0000-000060040000}"/>
    <cellStyle name="Normal 96 19 2" xfId="1042" xr:uid="{00000000-0005-0000-0000-000061040000}"/>
    <cellStyle name="Normal 96 2" xfId="496" xr:uid="{00000000-0005-0000-0000-000062040000}"/>
    <cellStyle name="Normal 96 2 2" xfId="1043" xr:uid="{00000000-0005-0000-0000-000063040000}"/>
    <cellStyle name="Normal 96 20" xfId="497" xr:uid="{00000000-0005-0000-0000-000064040000}"/>
    <cellStyle name="Normal 96 20 2" xfId="1044" xr:uid="{00000000-0005-0000-0000-000065040000}"/>
    <cellStyle name="Normal 96 21" xfId="498" xr:uid="{00000000-0005-0000-0000-000066040000}"/>
    <cellStyle name="Normal 96 21 2" xfId="1045" xr:uid="{00000000-0005-0000-0000-000067040000}"/>
    <cellStyle name="Normal 96 22" xfId="499" xr:uid="{00000000-0005-0000-0000-000068040000}"/>
    <cellStyle name="Normal 96 22 2" xfId="1046" xr:uid="{00000000-0005-0000-0000-000069040000}"/>
    <cellStyle name="Normal 96 3" xfId="500" xr:uid="{00000000-0005-0000-0000-00006A040000}"/>
    <cellStyle name="Normal 96 3 2" xfId="1047" xr:uid="{00000000-0005-0000-0000-00006B040000}"/>
    <cellStyle name="Normal 96 4" xfId="501" xr:uid="{00000000-0005-0000-0000-00006C040000}"/>
    <cellStyle name="Normal 96 4 2" xfId="1048" xr:uid="{00000000-0005-0000-0000-00006D040000}"/>
    <cellStyle name="Normal 96 5" xfId="502" xr:uid="{00000000-0005-0000-0000-00006E040000}"/>
    <cellStyle name="Normal 96 5 2" xfId="1049" xr:uid="{00000000-0005-0000-0000-00006F040000}"/>
    <cellStyle name="Normal 96 6" xfId="503" xr:uid="{00000000-0005-0000-0000-000070040000}"/>
    <cellStyle name="Normal 96 6 2" xfId="1050" xr:uid="{00000000-0005-0000-0000-000071040000}"/>
    <cellStyle name="Normal 96 7" xfId="504" xr:uid="{00000000-0005-0000-0000-000072040000}"/>
    <cellStyle name="Normal 96 7 2" xfId="1051" xr:uid="{00000000-0005-0000-0000-000073040000}"/>
    <cellStyle name="Normal 96 8" xfId="505" xr:uid="{00000000-0005-0000-0000-000074040000}"/>
    <cellStyle name="Normal 96 8 2" xfId="1052" xr:uid="{00000000-0005-0000-0000-000075040000}"/>
    <cellStyle name="Normal 96 9" xfId="506" xr:uid="{00000000-0005-0000-0000-000076040000}"/>
    <cellStyle name="Normal 96 9 2" xfId="1053" xr:uid="{00000000-0005-0000-0000-000077040000}"/>
    <cellStyle name="Normal 97 10" xfId="507" xr:uid="{00000000-0005-0000-0000-000078040000}"/>
    <cellStyle name="Normal 97 10 2" xfId="1054" xr:uid="{00000000-0005-0000-0000-000079040000}"/>
    <cellStyle name="Normal 97 11" xfId="508" xr:uid="{00000000-0005-0000-0000-00007A040000}"/>
    <cellStyle name="Normal 97 11 2" xfId="1055" xr:uid="{00000000-0005-0000-0000-00007B040000}"/>
    <cellStyle name="Normal 97 12" xfId="509" xr:uid="{00000000-0005-0000-0000-00007C040000}"/>
    <cellStyle name="Normal 97 12 2" xfId="1056" xr:uid="{00000000-0005-0000-0000-00007D040000}"/>
    <cellStyle name="Normal 97 13" xfId="510" xr:uid="{00000000-0005-0000-0000-00007E040000}"/>
    <cellStyle name="Normal 97 13 2" xfId="1057" xr:uid="{00000000-0005-0000-0000-00007F040000}"/>
    <cellStyle name="Normal 97 14" xfId="511" xr:uid="{00000000-0005-0000-0000-000080040000}"/>
    <cellStyle name="Normal 97 14 2" xfId="1058" xr:uid="{00000000-0005-0000-0000-000081040000}"/>
    <cellStyle name="Normal 97 15" xfId="512" xr:uid="{00000000-0005-0000-0000-000082040000}"/>
    <cellStyle name="Normal 97 15 2" xfId="1059" xr:uid="{00000000-0005-0000-0000-000083040000}"/>
    <cellStyle name="Normal 97 16" xfId="513" xr:uid="{00000000-0005-0000-0000-000084040000}"/>
    <cellStyle name="Normal 97 16 2" xfId="1060" xr:uid="{00000000-0005-0000-0000-000085040000}"/>
    <cellStyle name="Normal 97 17" xfId="514" xr:uid="{00000000-0005-0000-0000-000086040000}"/>
    <cellStyle name="Normal 97 17 2" xfId="1061" xr:uid="{00000000-0005-0000-0000-000087040000}"/>
    <cellStyle name="Normal 97 18" xfId="515" xr:uid="{00000000-0005-0000-0000-000088040000}"/>
    <cellStyle name="Normal 97 18 2" xfId="1062" xr:uid="{00000000-0005-0000-0000-000089040000}"/>
    <cellStyle name="Normal 97 19" xfId="516" xr:uid="{00000000-0005-0000-0000-00008A040000}"/>
    <cellStyle name="Normal 97 19 2" xfId="1063" xr:uid="{00000000-0005-0000-0000-00008B040000}"/>
    <cellStyle name="Normal 97 2" xfId="517" xr:uid="{00000000-0005-0000-0000-00008C040000}"/>
    <cellStyle name="Normal 97 2 2" xfId="1064" xr:uid="{00000000-0005-0000-0000-00008D040000}"/>
    <cellStyle name="Normal 97 20" xfId="518" xr:uid="{00000000-0005-0000-0000-00008E040000}"/>
    <cellStyle name="Normal 97 20 2" xfId="1065" xr:uid="{00000000-0005-0000-0000-00008F040000}"/>
    <cellStyle name="Normal 97 21" xfId="519" xr:uid="{00000000-0005-0000-0000-000090040000}"/>
    <cellStyle name="Normal 97 21 2" xfId="1066" xr:uid="{00000000-0005-0000-0000-000091040000}"/>
    <cellStyle name="Normal 97 22" xfId="520" xr:uid="{00000000-0005-0000-0000-000092040000}"/>
    <cellStyle name="Normal 97 22 2" xfId="1067" xr:uid="{00000000-0005-0000-0000-000093040000}"/>
    <cellStyle name="Normal 97 3" xfId="521" xr:uid="{00000000-0005-0000-0000-000094040000}"/>
    <cellStyle name="Normal 97 3 2" xfId="1068" xr:uid="{00000000-0005-0000-0000-000095040000}"/>
    <cellStyle name="Normal 97 4" xfId="522" xr:uid="{00000000-0005-0000-0000-000096040000}"/>
    <cellStyle name="Normal 97 4 2" xfId="1069" xr:uid="{00000000-0005-0000-0000-000097040000}"/>
    <cellStyle name="Normal 97 5" xfId="523" xr:uid="{00000000-0005-0000-0000-000098040000}"/>
    <cellStyle name="Normal 97 5 2" xfId="1070" xr:uid="{00000000-0005-0000-0000-000099040000}"/>
    <cellStyle name="Normal 97 6" xfId="524" xr:uid="{00000000-0005-0000-0000-00009A040000}"/>
    <cellStyle name="Normal 97 6 2" xfId="1071" xr:uid="{00000000-0005-0000-0000-00009B040000}"/>
    <cellStyle name="Normal 97 7" xfId="525" xr:uid="{00000000-0005-0000-0000-00009C040000}"/>
    <cellStyle name="Normal 97 7 2" xfId="1072" xr:uid="{00000000-0005-0000-0000-00009D040000}"/>
    <cellStyle name="Normal 97 8" xfId="526" xr:uid="{00000000-0005-0000-0000-00009E040000}"/>
    <cellStyle name="Normal 97 8 2" xfId="1073" xr:uid="{00000000-0005-0000-0000-00009F040000}"/>
    <cellStyle name="Normal 97 9" xfId="527" xr:uid="{00000000-0005-0000-0000-0000A0040000}"/>
    <cellStyle name="Normal 97 9 2" xfId="1074" xr:uid="{00000000-0005-0000-0000-0000A1040000}"/>
    <cellStyle name="Normal 98 10" xfId="528" xr:uid="{00000000-0005-0000-0000-0000A2040000}"/>
    <cellStyle name="Normal 98 10 2" xfId="1075" xr:uid="{00000000-0005-0000-0000-0000A3040000}"/>
    <cellStyle name="Normal 98 11" xfId="529" xr:uid="{00000000-0005-0000-0000-0000A4040000}"/>
    <cellStyle name="Normal 98 11 2" xfId="1076" xr:uid="{00000000-0005-0000-0000-0000A5040000}"/>
    <cellStyle name="Normal 98 12" xfId="530" xr:uid="{00000000-0005-0000-0000-0000A6040000}"/>
    <cellStyle name="Normal 98 12 2" xfId="1077" xr:uid="{00000000-0005-0000-0000-0000A7040000}"/>
    <cellStyle name="Normal 98 13" xfId="531" xr:uid="{00000000-0005-0000-0000-0000A8040000}"/>
    <cellStyle name="Normal 98 13 2" xfId="1078" xr:uid="{00000000-0005-0000-0000-0000A9040000}"/>
    <cellStyle name="Normal 98 14" xfId="532" xr:uid="{00000000-0005-0000-0000-0000AA040000}"/>
    <cellStyle name="Normal 98 14 2" xfId="1079" xr:uid="{00000000-0005-0000-0000-0000AB040000}"/>
    <cellStyle name="Normal 98 15" xfId="533" xr:uid="{00000000-0005-0000-0000-0000AC040000}"/>
    <cellStyle name="Normal 98 15 2" xfId="1080" xr:uid="{00000000-0005-0000-0000-0000AD040000}"/>
    <cellStyle name="Normal 98 16" xfId="534" xr:uid="{00000000-0005-0000-0000-0000AE040000}"/>
    <cellStyle name="Normal 98 16 2" xfId="1081" xr:uid="{00000000-0005-0000-0000-0000AF040000}"/>
    <cellStyle name="Normal 98 17" xfId="535" xr:uid="{00000000-0005-0000-0000-0000B0040000}"/>
    <cellStyle name="Normal 98 17 2" xfId="1082" xr:uid="{00000000-0005-0000-0000-0000B1040000}"/>
    <cellStyle name="Normal 98 18" xfId="536" xr:uid="{00000000-0005-0000-0000-0000B2040000}"/>
    <cellStyle name="Normal 98 18 2" xfId="1083" xr:uid="{00000000-0005-0000-0000-0000B3040000}"/>
    <cellStyle name="Normal 98 19" xfId="537" xr:uid="{00000000-0005-0000-0000-0000B4040000}"/>
    <cellStyle name="Normal 98 19 2" xfId="1084" xr:uid="{00000000-0005-0000-0000-0000B5040000}"/>
    <cellStyle name="Normal 98 2" xfId="538" xr:uid="{00000000-0005-0000-0000-0000B6040000}"/>
    <cellStyle name="Normal 98 2 2" xfId="1085" xr:uid="{00000000-0005-0000-0000-0000B7040000}"/>
    <cellStyle name="Normal 98 20" xfId="539" xr:uid="{00000000-0005-0000-0000-0000B8040000}"/>
    <cellStyle name="Normal 98 20 2" xfId="1086" xr:uid="{00000000-0005-0000-0000-0000B9040000}"/>
    <cellStyle name="Normal 98 21" xfId="540" xr:uid="{00000000-0005-0000-0000-0000BA040000}"/>
    <cellStyle name="Normal 98 21 2" xfId="1087" xr:uid="{00000000-0005-0000-0000-0000BB040000}"/>
    <cellStyle name="Normal 98 22" xfId="541" xr:uid="{00000000-0005-0000-0000-0000BC040000}"/>
    <cellStyle name="Normal 98 22 2" xfId="1088" xr:uid="{00000000-0005-0000-0000-0000BD040000}"/>
    <cellStyle name="Normal 98 3" xfId="542" xr:uid="{00000000-0005-0000-0000-0000BE040000}"/>
    <cellStyle name="Normal 98 3 2" xfId="1089" xr:uid="{00000000-0005-0000-0000-0000BF040000}"/>
    <cellStyle name="Normal 98 4" xfId="543" xr:uid="{00000000-0005-0000-0000-0000C0040000}"/>
    <cellStyle name="Normal 98 4 2" xfId="1090" xr:uid="{00000000-0005-0000-0000-0000C1040000}"/>
    <cellStyle name="Normal 98 5" xfId="544" xr:uid="{00000000-0005-0000-0000-0000C2040000}"/>
    <cellStyle name="Normal 98 5 2" xfId="1091" xr:uid="{00000000-0005-0000-0000-0000C3040000}"/>
    <cellStyle name="Normal 98 6" xfId="545" xr:uid="{00000000-0005-0000-0000-0000C4040000}"/>
    <cellStyle name="Normal 98 6 2" xfId="1092" xr:uid="{00000000-0005-0000-0000-0000C5040000}"/>
    <cellStyle name="Normal 98 7" xfId="546" xr:uid="{00000000-0005-0000-0000-0000C6040000}"/>
    <cellStyle name="Normal 98 7 2" xfId="1093" xr:uid="{00000000-0005-0000-0000-0000C7040000}"/>
    <cellStyle name="Normal 98 8" xfId="547" xr:uid="{00000000-0005-0000-0000-0000C8040000}"/>
    <cellStyle name="Normal 98 8 2" xfId="1094" xr:uid="{00000000-0005-0000-0000-0000C9040000}"/>
    <cellStyle name="Normal 98 9" xfId="548" xr:uid="{00000000-0005-0000-0000-0000CA040000}"/>
    <cellStyle name="Normal 98 9 2" xfId="1095" xr:uid="{00000000-0005-0000-0000-0000CB040000}"/>
    <cellStyle name="Note 2" xfId="549" xr:uid="{00000000-0005-0000-0000-0000CC040000}"/>
    <cellStyle name="Note 3" xfId="1151" xr:uid="{00000000-0005-0000-0000-0000CD040000}"/>
    <cellStyle name="Output 2" xfId="1146" xr:uid="{00000000-0005-0000-0000-0000CE040000}"/>
    <cellStyle name="Percent" xfId="2" builtinId="5"/>
    <cellStyle name="Percent 2" xfId="568" xr:uid="{00000000-0005-0000-0000-0000D0040000}"/>
    <cellStyle name="Percent 3" xfId="37" xr:uid="{00000000-0005-0000-0000-0000D1040000}"/>
    <cellStyle name="Percent 3 2" xfId="4" xr:uid="{00000000-0005-0000-0000-0000D2040000}"/>
    <cellStyle name="Percent 3 3" xfId="1114" xr:uid="{00000000-0005-0000-0000-0000D3040000}"/>
    <cellStyle name="Percent 3 4" xfId="604" xr:uid="{00000000-0005-0000-0000-0000D4040000}"/>
    <cellStyle name="Percent 3 5" xfId="595" xr:uid="{00000000-0005-0000-0000-0000D5040000}"/>
    <cellStyle name="Percent 4" xfId="1136" xr:uid="{00000000-0005-0000-0000-0000D6040000}"/>
    <cellStyle name="Title 2" xfId="1209" xr:uid="{00000000-0005-0000-0000-0000D7040000}"/>
    <cellStyle name="Title 3" xfId="1137" xr:uid="{00000000-0005-0000-0000-0000D8040000}"/>
    <cellStyle name="Total 2" xfId="1153" xr:uid="{00000000-0005-0000-0000-0000D9040000}"/>
    <cellStyle name="Warning Text 2" xfId="1150" xr:uid="{00000000-0005-0000-0000-0000DA040000}"/>
    <cellStyle name="常规_话统分析工具包需求及设计需求－颜页" xfId="550" xr:uid="{00000000-0005-0000-0000-0000DB040000}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64"/>
  <sheetViews>
    <sheetView topLeftCell="A51" zoomScale="110" zoomScaleNormal="110" workbookViewId="0">
      <selection activeCell="E67" sqref="D67:E67"/>
    </sheetView>
  </sheetViews>
  <sheetFormatPr defaultRowHeight="14.25" x14ac:dyDescent="0.45"/>
  <cols>
    <col min="2" max="2" width="22.19921875" customWidth="1"/>
    <col min="3" max="3" width="18.46484375" customWidth="1"/>
    <col min="4" max="4" width="14.796875" bestFit="1" customWidth="1"/>
    <col min="5" max="5" width="18" bestFit="1" customWidth="1"/>
    <col min="6" max="6" width="22.19921875" customWidth="1"/>
    <col min="7" max="7" width="17.53125" customWidth="1"/>
    <col min="8" max="8" width="14.19921875" customWidth="1"/>
  </cols>
  <sheetData>
    <row r="1" spans="2:8" ht="14.65" thickBot="1" x14ac:dyDescent="0.5"/>
    <row r="2" spans="2:8" x14ac:dyDescent="0.45">
      <c r="B2" s="39" t="s">
        <v>27</v>
      </c>
      <c r="C2" s="16"/>
      <c r="D2" s="16"/>
      <c r="E2" s="16"/>
      <c r="F2" s="16"/>
      <c r="G2" s="16"/>
      <c r="H2" s="17"/>
    </row>
    <row r="3" spans="2:8" x14ac:dyDescent="0.45">
      <c r="B3" s="40"/>
      <c r="C3" s="9" t="s">
        <v>12</v>
      </c>
      <c r="H3" s="41"/>
    </row>
    <row r="4" spans="2:8" x14ac:dyDescent="0.45">
      <c r="B4" s="42" t="s">
        <v>27</v>
      </c>
      <c r="C4" s="45" t="s">
        <v>28</v>
      </c>
      <c r="D4" s="11" t="s">
        <v>70</v>
      </c>
      <c r="E4" s="11" t="s">
        <v>71</v>
      </c>
      <c r="F4" s="11" t="s">
        <v>72</v>
      </c>
      <c r="H4" s="41"/>
    </row>
    <row r="5" spans="2:8" x14ac:dyDescent="0.45">
      <c r="B5" s="42" t="s">
        <v>29</v>
      </c>
      <c r="C5" s="45" t="s">
        <v>30</v>
      </c>
      <c r="D5" s="127"/>
      <c r="E5" s="89"/>
      <c r="F5" s="89"/>
      <c r="H5" s="41"/>
    </row>
    <row r="6" spans="2:8" x14ac:dyDescent="0.45">
      <c r="B6" s="42" t="s">
        <v>31</v>
      </c>
      <c r="C6" s="46" t="s">
        <v>32</v>
      </c>
      <c r="D6" s="75"/>
      <c r="E6" s="76"/>
      <c r="F6" s="77"/>
      <c r="H6" s="41"/>
    </row>
    <row r="7" spans="2:8" x14ac:dyDescent="0.45">
      <c r="B7" s="43" t="s">
        <v>44</v>
      </c>
      <c r="C7" s="49"/>
      <c r="D7" s="121" t="e">
        <f>AVERAGE(D5,D6)</f>
        <v>#DIV/0!</v>
      </c>
      <c r="E7" s="121" t="e">
        <f>AVERAGE(E5,E6)</f>
        <v>#DIV/0!</v>
      </c>
      <c r="F7" s="121" t="e">
        <f>AVERAGE(F5,F6)</f>
        <v>#DIV/0!</v>
      </c>
      <c r="H7" s="41"/>
    </row>
    <row r="8" spans="2:8" x14ac:dyDescent="0.45">
      <c r="B8" s="40"/>
      <c r="C8" s="6"/>
      <c r="D8" s="44"/>
      <c r="E8" s="44"/>
      <c r="F8" s="44"/>
      <c r="H8" s="41"/>
    </row>
    <row r="9" spans="2:8" x14ac:dyDescent="0.45">
      <c r="B9" s="40"/>
      <c r="C9" s="51" t="s">
        <v>47</v>
      </c>
      <c r="D9" s="52"/>
      <c r="E9" s="52"/>
      <c r="F9" s="53"/>
      <c r="H9" s="41"/>
    </row>
    <row r="10" spans="2:8" x14ac:dyDescent="0.45">
      <c r="B10" s="42" t="s">
        <v>33</v>
      </c>
      <c r="C10" s="46" t="s">
        <v>32</v>
      </c>
      <c r="D10" s="113">
        <v>99.55</v>
      </c>
      <c r="E10" s="88">
        <v>99.51</v>
      </c>
      <c r="F10" s="89">
        <v>99.11</v>
      </c>
      <c r="H10" s="41"/>
    </row>
    <row r="11" spans="2:8" x14ac:dyDescent="0.45">
      <c r="B11" s="42" t="s">
        <v>34</v>
      </c>
      <c r="C11" s="46" t="s">
        <v>30</v>
      </c>
      <c r="D11" s="12"/>
      <c r="E11" s="78"/>
      <c r="F11" s="84"/>
      <c r="H11" s="41"/>
    </row>
    <row r="12" spans="2:8" x14ac:dyDescent="0.45">
      <c r="B12" s="43" t="s">
        <v>45</v>
      </c>
      <c r="C12" s="49"/>
      <c r="D12" s="50">
        <f>AVERAGE(D10,D11)</f>
        <v>99.55</v>
      </c>
      <c r="E12" s="50">
        <f>AVERAGE(E10,E11)</f>
        <v>99.51</v>
      </c>
      <c r="F12" s="50">
        <f>AVERAGE(F10,F11)</f>
        <v>99.11</v>
      </c>
      <c r="H12" s="41"/>
    </row>
    <row r="13" spans="2:8" ht="14.65" thickBot="1" x14ac:dyDescent="0.5">
      <c r="B13" s="18"/>
      <c r="C13" s="19"/>
      <c r="D13" s="54"/>
      <c r="E13" s="54"/>
      <c r="F13" s="54"/>
      <c r="G13" s="19"/>
      <c r="H13" s="20"/>
    </row>
    <row r="14" spans="2:8" ht="14.65" thickBot="1" x14ac:dyDescent="0.5">
      <c r="D14" s="85"/>
      <c r="E14" s="10"/>
      <c r="F14" s="10"/>
    </row>
    <row r="15" spans="2:8" x14ac:dyDescent="0.45">
      <c r="B15" s="39" t="s">
        <v>52</v>
      </c>
      <c r="C15" s="16"/>
      <c r="D15" s="16"/>
      <c r="E15" s="16"/>
      <c r="F15" s="16"/>
      <c r="G15" s="16"/>
      <c r="H15" s="17"/>
    </row>
    <row r="16" spans="2:8" x14ac:dyDescent="0.45">
      <c r="B16" s="11" t="s">
        <v>70</v>
      </c>
      <c r="C16" s="11" t="s">
        <v>71</v>
      </c>
      <c r="D16" s="11" t="s">
        <v>72</v>
      </c>
      <c r="H16" s="41"/>
    </row>
    <row r="17" spans="2:8" s="9" customFormat="1" x14ac:dyDescent="0.45">
      <c r="B17" s="130">
        <v>99.8</v>
      </c>
      <c r="C17" s="82">
        <v>99.55</v>
      </c>
      <c r="D17" s="81">
        <v>99.93</v>
      </c>
      <c r="H17" s="55"/>
    </row>
    <row r="18" spans="2:8" ht="14.65" thickBot="1" x14ac:dyDescent="0.5">
      <c r="B18" s="56"/>
      <c r="C18" s="19"/>
      <c r="D18" s="19"/>
      <c r="E18" s="19"/>
      <c r="F18" s="19"/>
      <c r="G18" s="19"/>
      <c r="H18" s="20"/>
    </row>
    <row r="19" spans="2:8" ht="14.65" thickBot="1" x14ac:dyDescent="0.5">
      <c r="B19" s="9"/>
    </row>
    <row r="20" spans="2:8" x14ac:dyDescent="0.45">
      <c r="B20" s="15"/>
      <c r="C20" s="16"/>
      <c r="D20" s="16"/>
      <c r="E20" s="16"/>
      <c r="F20" s="16"/>
      <c r="G20" s="16"/>
      <c r="H20" s="17"/>
    </row>
    <row r="21" spans="2:8" x14ac:dyDescent="0.45">
      <c r="B21" s="40"/>
      <c r="C21" s="11" t="s">
        <v>49</v>
      </c>
      <c r="D21" s="11" t="s">
        <v>50</v>
      </c>
      <c r="E21" s="11" t="s">
        <v>36</v>
      </c>
      <c r="F21" s="11" t="s">
        <v>51</v>
      </c>
      <c r="G21" s="11" t="s">
        <v>37</v>
      </c>
      <c r="H21" s="41"/>
    </row>
    <row r="22" spans="2:8" ht="15.75" x14ac:dyDescent="0.5">
      <c r="B22" s="42" t="s">
        <v>73</v>
      </c>
      <c r="C22" s="79">
        <v>0.41</v>
      </c>
      <c r="D22" s="79">
        <v>99.67</v>
      </c>
      <c r="E22" s="79">
        <v>0.08</v>
      </c>
      <c r="F22" s="79">
        <v>0.36</v>
      </c>
      <c r="G22" s="79">
        <v>98.68</v>
      </c>
      <c r="H22" s="41"/>
    </row>
    <row r="23" spans="2:8" ht="15.75" x14ac:dyDescent="0.5">
      <c r="B23" s="42" t="s">
        <v>74</v>
      </c>
      <c r="C23" s="79"/>
      <c r="D23" s="79">
        <v>99.28</v>
      </c>
      <c r="E23" s="79">
        <v>0.56999999999999995</v>
      </c>
      <c r="F23" s="86"/>
      <c r="G23" s="79">
        <v>97.5</v>
      </c>
      <c r="H23" s="41"/>
    </row>
    <row r="24" spans="2:8" x14ac:dyDescent="0.45">
      <c r="B24" s="42" t="s">
        <v>75</v>
      </c>
      <c r="C24" s="47"/>
      <c r="D24" s="47"/>
      <c r="E24" s="47"/>
      <c r="F24" s="47"/>
      <c r="G24" s="47"/>
      <c r="H24" s="41"/>
    </row>
    <row r="25" spans="2:8" x14ac:dyDescent="0.45">
      <c r="B25" s="42" t="s">
        <v>76</v>
      </c>
      <c r="C25" s="47"/>
      <c r="D25" s="47"/>
      <c r="E25" s="47"/>
      <c r="F25" s="47"/>
      <c r="G25" s="47"/>
      <c r="H25" s="41"/>
    </row>
    <row r="26" spans="2:8" s="6" customFormat="1" x14ac:dyDescent="0.45">
      <c r="B26" s="57" t="s">
        <v>77</v>
      </c>
      <c r="C26" s="48">
        <f>AVERAGE(C22,C23)</f>
        <v>0.41</v>
      </c>
      <c r="D26" s="48">
        <f>AVERAGE(D22,D23)</f>
        <v>99.474999999999994</v>
      </c>
      <c r="E26" s="48">
        <f>AVERAGE(E22,E23)</f>
        <v>0.32499999999999996</v>
      </c>
      <c r="F26" s="48">
        <f>AVERAGE(F22,F23)</f>
        <v>0.36</v>
      </c>
      <c r="G26" s="48">
        <f>AVERAGE(G22,G23)</f>
        <v>98.09</v>
      </c>
      <c r="H26" s="58"/>
    </row>
    <row r="27" spans="2:8" ht="15.75" x14ac:dyDescent="0.5">
      <c r="B27" s="42" t="s">
        <v>78</v>
      </c>
      <c r="C27" s="79">
        <v>0.42</v>
      </c>
      <c r="D27" s="79">
        <v>99.65</v>
      </c>
      <c r="E27" s="79">
        <v>0.16</v>
      </c>
      <c r="F27" s="79">
        <v>0.03</v>
      </c>
      <c r="G27" s="79">
        <v>98.63</v>
      </c>
      <c r="H27" s="41"/>
    </row>
    <row r="28" spans="2:8" ht="15.75" x14ac:dyDescent="0.5">
      <c r="B28" s="42" t="s">
        <v>79</v>
      </c>
      <c r="C28" s="79"/>
      <c r="D28" s="79">
        <v>99.38</v>
      </c>
      <c r="E28" s="79">
        <v>0.28000000000000003</v>
      </c>
      <c r="F28" s="79"/>
      <c r="G28" s="79">
        <v>97.52</v>
      </c>
      <c r="H28" s="41"/>
    </row>
    <row r="29" spans="2:8" x14ac:dyDescent="0.45">
      <c r="B29" s="42" t="s">
        <v>80</v>
      </c>
      <c r="C29" s="47"/>
      <c r="D29" s="47"/>
      <c r="E29" s="47"/>
      <c r="F29" s="47"/>
      <c r="G29" s="47"/>
      <c r="H29" s="41"/>
    </row>
    <row r="30" spans="2:8" x14ac:dyDescent="0.45">
      <c r="B30" s="42" t="s">
        <v>81</v>
      </c>
      <c r="C30" s="47"/>
      <c r="D30" s="47"/>
      <c r="E30" s="47"/>
      <c r="F30" s="47"/>
      <c r="G30" s="47"/>
      <c r="H30" s="41"/>
    </row>
    <row r="31" spans="2:8" s="6" customFormat="1" x14ac:dyDescent="0.45">
      <c r="B31" s="57" t="s">
        <v>82</v>
      </c>
      <c r="C31" s="48">
        <f>AVERAGE(C27,C28)</f>
        <v>0.42</v>
      </c>
      <c r="D31" s="48">
        <f>AVERAGE(D27,D28)</f>
        <v>99.515000000000001</v>
      </c>
      <c r="E31" s="48">
        <f>AVERAGE(E27,E28)</f>
        <v>0.22000000000000003</v>
      </c>
      <c r="F31" s="48">
        <f>AVERAGE(F27,F28)</f>
        <v>0.03</v>
      </c>
      <c r="G31" s="48">
        <f>AVERAGE(G27,G28)</f>
        <v>98.074999999999989</v>
      </c>
      <c r="H31" s="58"/>
    </row>
    <row r="32" spans="2:8" ht="15.75" x14ac:dyDescent="0.5">
      <c r="B32" s="42" t="s">
        <v>83</v>
      </c>
      <c r="C32" s="79">
        <v>0.42</v>
      </c>
      <c r="D32" s="79">
        <v>99.56</v>
      </c>
      <c r="E32" s="79">
        <v>0.27</v>
      </c>
      <c r="F32" s="79">
        <v>0.45</v>
      </c>
      <c r="G32" s="79">
        <v>98.59</v>
      </c>
      <c r="H32" s="41"/>
    </row>
    <row r="33" spans="2:8" ht="15.75" x14ac:dyDescent="0.5">
      <c r="B33" s="42" t="s">
        <v>84</v>
      </c>
      <c r="C33" s="79"/>
      <c r="D33" s="79">
        <v>99.33</v>
      </c>
      <c r="E33" s="79">
        <v>0.21</v>
      </c>
      <c r="F33" s="79"/>
      <c r="G33" s="79">
        <v>97.51</v>
      </c>
      <c r="H33" s="41"/>
    </row>
    <row r="34" spans="2:8" x14ac:dyDescent="0.45">
      <c r="B34" s="42" t="s">
        <v>85</v>
      </c>
      <c r="C34" s="80"/>
      <c r="D34" s="80"/>
      <c r="E34" s="80"/>
      <c r="F34" s="80"/>
      <c r="G34" s="80"/>
      <c r="H34" s="41"/>
    </row>
    <row r="35" spans="2:8" x14ac:dyDescent="0.45">
      <c r="B35" s="42" t="s">
        <v>86</v>
      </c>
      <c r="C35" s="80"/>
      <c r="D35" s="80"/>
      <c r="E35" s="80"/>
      <c r="F35" s="80"/>
      <c r="G35" s="80"/>
      <c r="H35" s="41"/>
    </row>
    <row r="36" spans="2:8" x14ac:dyDescent="0.45">
      <c r="B36" s="57" t="s">
        <v>87</v>
      </c>
      <c r="C36" s="48">
        <f>AVERAGE(C32,C33)</f>
        <v>0.42</v>
      </c>
      <c r="D36" s="48">
        <f>AVERAGE(D32,D33)</f>
        <v>99.444999999999993</v>
      </c>
      <c r="E36" s="48">
        <f>AVERAGE(E32,E33)</f>
        <v>0.24</v>
      </c>
      <c r="F36" s="48">
        <f>AVERAGE(F32,F33)</f>
        <v>0.45</v>
      </c>
      <c r="G36" s="48">
        <f>AVERAGE(G32,G33)</f>
        <v>98.050000000000011</v>
      </c>
      <c r="H36" s="41"/>
    </row>
    <row r="37" spans="2:8" x14ac:dyDescent="0.45">
      <c r="B37" s="40"/>
      <c r="H37" s="41"/>
    </row>
    <row r="38" spans="2:8" x14ac:dyDescent="0.45">
      <c r="B38" s="40"/>
      <c r="C38" s="8" t="s">
        <v>38</v>
      </c>
      <c r="D38" s="8" t="s">
        <v>35</v>
      </c>
      <c r="E38" s="8" t="s">
        <v>36</v>
      </c>
      <c r="F38" s="8" t="s">
        <v>39</v>
      </c>
      <c r="G38" s="8" t="s">
        <v>37</v>
      </c>
      <c r="H38" s="41"/>
    </row>
    <row r="39" spans="2:8" s="9" customFormat="1" x14ac:dyDescent="0.45">
      <c r="B39" s="42" t="s">
        <v>77</v>
      </c>
      <c r="C39" s="47">
        <f>C26</f>
        <v>0.41</v>
      </c>
      <c r="D39" s="47">
        <f>D26</f>
        <v>99.474999999999994</v>
      </c>
      <c r="E39" s="47">
        <f>E26</f>
        <v>0.32499999999999996</v>
      </c>
      <c r="F39" s="47">
        <f>F26</f>
        <v>0.36</v>
      </c>
      <c r="G39" s="47">
        <f>G26</f>
        <v>98.09</v>
      </c>
      <c r="H39" s="55"/>
    </row>
    <row r="40" spans="2:8" s="9" customFormat="1" x14ac:dyDescent="0.45">
      <c r="B40" s="42" t="s">
        <v>82</v>
      </c>
      <c r="C40" s="47">
        <f>C31</f>
        <v>0.42</v>
      </c>
      <c r="D40" s="47">
        <f>D31</f>
        <v>99.515000000000001</v>
      </c>
      <c r="E40" s="47">
        <f>E31</f>
        <v>0.22000000000000003</v>
      </c>
      <c r="F40" s="47">
        <f>F31</f>
        <v>0.03</v>
      </c>
      <c r="G40" s="47">
        <f>G31</f>
        <v>98.074999999999989</v>
      </c>
      <c r="H40" s="55"/>
    </row>
    <row r="41" spans="2:8" s="9" customFormat="1" x14ac:dyDescent="0.45">
      <c r="B41" s="42" t="s">
        <v>87</v>
      </c>
      <c r="C41" s="47">
        <f>C36</f>
        <v>0.42</v>
      </c>
      <c r="D41" s="47">
        <f>D36</f>
        <v>99.444999999999993</v>
      </c>
      <c r="E41" s="47">
        <f>E36</f>
        <v>0.24</v>
      </c>
      <c r="F41" s="47">
        <f>F36</f>
        <v>0.45</v>
      </c>
      <c r="G41" s="47">
        <f>G36</f>
        <v>98.050000000000011</v>
      </c>
      <c r="H41" s="55"/>
    </row>
    <row r="42" spans="2:8" ht="14.65" thickBot="1" x14ac:dyDescent="0.5">
      <c r="B42" s="18"/>
      <c r="C42" s="19"/>
      <c r="D42" s="19"/>
      <c r="E42" s="19"/>
      <c r="F42" s="19"/>
      <c r="G42" s="19"/>
      <c r="H42" s="20"/>
    </row>
    <row r="43" spans="2:8" ht="14.65" thickBot="1" x14ac:dyDescent="0.5"/>
    <row r="44" spans="2:8" x14ac:dyDescent="0.45">
      <c r="B44" s="39" t="s">
        <v>3</v>
      </c>
      <c r="C44" s="16"/>
      <c r="D44" s="16"/>
      <c r="E44" s="16"/>
      <c r="F44" s="16"/>
      <c r="G44" s="16"/>
      <c r="H44" s="17"/>
    </row>
    <row r="45" spans="2:8" x14ac:dyDescent="0.45">
      <c r="B45" s="40"/>
      <c r="C45" s="138" t="s">
        <v>70</v>
      </c>
      <c r="D45" s="139"/>
      <c r="E45" s="138" t="s">
        <v>71</v>
      </c>
      <c r="F45" s="139"/>
      <c r="G45" s="138" t="s">
        <v>72</v>
      </c>
      <c r="H45" s="139"/>
    </row>
    <row r="46" spans="2:8" x14ac:dyDescent="0.45">
      <c r="B46" s="40"/>
      <c r="C46" s="67" t="s">
        <v>16</v>
      </c>
      <c r="D46" s="67" t="s">
        <v>17</v>
      </c>
      <c r="E46" s="67" t="s">
        <v>20</v>
      </c>
      <c r="F46" s="67" t="s">
        <v>17</v>
      </c>
      <c r="G46" s="67" t="s">
        <v>20</v>
      </c>
      <c r="H46" s="68" t="s">
        <v>17</v>
      </c>
    </row>
    <row r="47" spans="2:8" x14ac:dyDescent="0.45">
      <c r="B47" s="42" t="s">
        <v>15</v>
      </c>
      <c r="C47" s="124">
        <v>99.83</v>
      </c>
      <c r="D47" s="124">
        <v>99.99</v>
      </c>
      <c r="E47" s="124">
        <v>99.81</v>
      </c>
      <c r="F47" s="124">
        <v>99.98</v>
      </c>
      <c r="G47" s="124">
        <v>99.83</v>
      </c>
      <c r="H47" s="124">
        <v>99.99</v>
      </c>
    </row>
    <row r="48" spans="2:8" x14ac:dyDescent="0.45">
      <c r="B48" s="42" t="s">
        <v>18</v>
      </c>
      <c r="C48" s="124">
        <v>99.76</v>
      </c>
      <c r="D48" s="124">
        <v>99.99</v>
      </c>
      <c r="E48" s="124">
        <v>99.97</v>
      </c>
      <c r="F48" s="124">
        <v>99.56</v>
      </c>
      <c r="G48" s="124">
        <v>99.72</v>
      </c>
      <c r="H48" s="124">
        <v>99.99</v>
      </c>
    </row>
    <row r="49" spans="2:8" x14ac:dyDescent="0.45">
      <c r="B49" s="42" t="s">
        <v>48</v>
      </c>
      <c r="C49" s="124">
        <v>99.74</v>
      </c>
      <c r="D49" s="124">
        <v>99.99</v>
      </c>
      <c r="E49" s="124">
        <v>99.99</v>
      </c>
      <c r="F49" s="124">
        <v>99.69</v>
      </c>
      <c r="G49" s="124">
        <v>99.83</v>
      </c>
      <c r="H49" s="124">
        <v>99.99</v>
      </c>
    </row>
    <row r="50" spans="2:8" x14ac:dyDescent="0.45">
      <c r="B50" s="42" t="s">
        <v>19</v>
      </c>
      <c r="C50" s="124">
        <v>99.89</v>
      </c>
      <c r="D50" s="124">
        <v>99.98</v>
      </c>
      <c r="E50" s="124">
        <v>99.99</v>
      </c>
      <c r="F50" s="124">
        <v>99.99</v>
      </c>
      <c r="G50" s="124">
        <v>99.92</v>
      </c>
      <c r="H50" s="124">
        <v>99.99</v>
      </c>
    </row>
    <row r="51" spans="2:8" x14ac:dyDescent="0.45">
      <c r="B51" s="43" t="s">
        <v>21</v>
      </c>
      <c r="C51" s="108">
        <f t="shared" ref="C51:H51" si="0">AVERAGE(C48:C50)</f>
        <v>99.796666666666667</v>
      </c>
      <c r="D51" s="108">
        <f t="shared" si="0"/>
        <v>99.986666666666665</v>
      </c>
      <c r="E51" s="108">
        <f t="shared" si="0"/>
        <v>99.983333333333334</v>
      </c>
      <c r="F51" s="108">
        <f t="shared" si="0"/>
        <v>99.74666666666667</v>
      </c>
      <c r="G51" s="108">
        <f t="shared" si="0"/>
        <v>99.823333333333338</v>
      </c>
      <c r="H51" s="108">
        <f t="shared" si="0"/>
        <v>99.99</v>
      </c>
    </row>
    <row r="52" spans="2:8" s="9" customFormat="1" x14ac:dyDescent="0.45">
      <c r="B52" s="57" t="s">
        <v>22</v>
      </c>
      <c r="C52" s="140">
        <f>(C51+D51)/2</f>
        <v>99.891666666666666</v>
      </c>
      <c r="D52" s="141"/>
      <c r="E52" s="140">
        <f>(E51+F51)/2</f>
        <v>99.865000000000009</v>
      </c>
      <c r="F52" s="141"/>
      <c r="G52" s="140">
        <f>(G51+H51)/2</f>
        <v>99.906666666666666</v>
      </c>
      <c r="H52" s="142"/>
    </row>
    <row r="53" spans="2:8" ht="14.65" thickBot="1" x14ac:dyDescent="0.5">
      <c r="B53" s="18"/>
      <c r="C53" s="19"/>
      <c r="D53" s="19"/>
      <c r="E53" s="19"/>
      <c r="F53" s="19"/>
      <c r="G53" s="19"/>
      <c r="H53" s="20"/>
    </row>
    <row r="54" spans="2:8" ht="14.65" thickBot="1" x14ac:dyDescent="0.5"/>
    <row r="55" spans="2:8" x14ac:dyDescent="0.45">
      <c r="B55" s="39" t="s">
        <v>23</v>
      </c>
      <c r="C55" s="16"/>
      <c r="D55" s="16"/>
      <c r="E55" s="16"/>
      <c r="F55" s="16"/>
      <c r="G55" s="16"/>
      <c r="H55" s="17"/>
    </row>
    <row r="56" spans="2:8" x14ac:dyDescent="0.45">
      <c r="B56" s="40"/>
      <c r="C56" s="67" t="s">
        <v>26</v>
      </c>
      <c r="D56" s="67" t="s">
        <v>40</v>
      </c>
      <c r="E56" s="67" t="s">
        <v>43</v>
      </c>
      <c r="F56" s="67" t="s">
        <v>41</v>
      </c>
      <c r="G56" s="67" t="s">
        <v>42</v>
      </c>
      <c r="H56" s="41"/>
    </row>
    <row r="57" spans="2:8" x14ac:dyDescent="0.45">
      <c r="B57" s="66" t="s">
        <v>70</v>
      </c>
      <c r="C57" s="129">
        <v>5.9999999999999995E-4</v>
      </c>
      <c r="D57" s="129">
        <v>0</v>
      </c>
      <c r="E57" s="129">
        <v>0</v>
      </c>
      <c r="F57" s="129">
        <v>2.8E-3</v>
      </c>
      <c r="G57" s="129">
        <v>0</v>
      </c>
      <c r="H57" s="41"/>
    </row>
    <row r="58" spans="2:8" x14ac:dyDescent="0.45">
      <c r="B58" s="66" t="s">
        <v>71</v>
      </c>
      <c r="C58" s="129">
        <v>1E-4</v>
      </c>
      <c r="D58" s="129">
        <v>0</v>
      </c>
      <c r="E58" s="129">
        <v>0</v>
      </c>
      <c r="F58" s="129">
        <v>3.8999999999999998E-3</v>
      </c>
      <c r="G58" s="129">
        <v>0</v>
      </c>
      <c r="H58" s="41"/>
    </row>
    <row r="59" spans="2:8" x14ac:dyDescent="0.45">
      <c r="B59" s="66" t="s">
        <v>72</v>
      </c>
      <c r="C59" s="129">
        <v>1E-4</v>
      </c>
      <c r="D59" s="129">
        <v>0</v>
      </c>
      <c r="E59" s="129">
        <v>0</v>
      </c>
      <c r="F59" s="129">
        <v>1.9E-3</v>
      </c>
      <c r="G59" s="129">
        <v>0</v>
      </c>
      <c r="H59" s="41"/>
    </row>
    <row r="60" spans="2:8" x14ac:dyDescent="0.45">
      <c r="B60" s="40"/>
      <c r="H60" s="41"/>
    </row>
    <row r="61" spans="2:8" x14ac:dyDescent="0.45">
      <c r="B61" s="40"/>
      <c r="C61" s="11" t="s">
        <v>70</v>
      </c>
      <c r="D61" s="11" t="s">
        <v>71</v>
      </c>
      <c r="E61" s="11" t="s">
        <v>72</v>
      </c>
      <c r="H61" s="41"/>
    </row>
    <row r="62" spans="2:8" s="9" customFormat="1" x14ac:dyDescent="0.45">
      <c r="B62" s="40" t="s">
        <v>24</v>
      </c>
      <c r="C62" s="47">
        <f>AVERAGE(C57:G57)</f>
        <v>6.7999999999999994E-4</v>
      </c>
      <c r="D62" s="87">
        <f>AVERAGE(C58:G58)</f>
        <v>8.0000000000000004E-4</v>
      </c>
      <c r="E62" s="47">
        <f>AVERAGE(C59:G59)</f>
        <v>4.0000000000000002E-4</v>
      </c>
      <c r="H62" s="55"/>
    </row>
    <row r="63" spans="2:8" s="9" customFormat="1" x14ac:dyDescent="0.45">
      <c r="B63" s="40" t="s">
        <v>25</v>
      </c>
      <c r="C63" s="47">
        <f>AVERAGE(C57:G57)</f>
        <v>6.7999999999999994E-4</v>
      </c>
      <c r="D63" s="47">
        <f>AVERAGE(D57:G57)</f>
        <v>6.9999999999999999E-4</v>
      </c>
      <c r="E63" s="47">
        <f>AVERAGE(E57:H57)</f>
        <v>9.3333333333333332E-4</v>
      </c>
      <c r="H63" s="55"/>
    </row>
    <row r="64" spans="2:8" ht="14.65" thickBot="1" x14ac:dyDescent="0.5">
      <c r="B64" s="18"/>
      <c r="C64" s="19"/>
      <c r="D64" s="19"/>
      <c r="E64" s="19"/>
      <c r="F64" s="19"/>
      <c r="G64" s="19"/>
      <c r="H64" s="20"/>
    </row>
  </sheetData>
  <sheetProtection algorithmName="SHA-512" hashValue="+APhD9vei7Xig0IJ/ilnCo1r3h5a1cT8lcAOMliqJEDhQfpaxIQAjg00GuilYijRPwkQJSKKbbP08Pcs3ZY8yA==" saltValue="WS30g6NZWYc1ZLYB1Oa3qw==" spinCount="100000" sheet="1" deleteColumns="0" deleteRows="0"/>
  <mergeCells count="6">
    <mergeCell ref="C45:D45"/>
    <mergeCell ref="E45:F45"/>
    <mergeCell ref="G45:H45"/>
    <mergeCell ref="C52:D52"/>
    <mergeCell ref="E52:F52"/>
    <mergeCell ref="G52:H5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O29"/>
  <sheetViews>
    <sheetView topLeftCell="C1" workbookViewId="0">
      <selection activeCell="N14" sqref="N14"/>
    </sheetView>
  </sheetViews>
  <sheetFormatPr defaultRowHeight="14.25" x14ac:dyDescent="0.45"/>
  <cols>
    <col min="1" max="1" width="3.46484375" customWidth="1"/>
    <col min="2" max="2" width="35" customWidth="1"/>
    <col min="3" max="3" width="13.73046875" bestFit="1" customWidth="1"/>
    <col min="4" max="4" width="7.19921875" customWidth="1"/>
    <col min="5" max="5" width="8.19921875" customWidth="1"/>
    <col min="6" max="6" width="16.19921875" customWidth="1"/>
    <col min="7" max="7" width="4.46484375" customWidth="1"/>
    <col min="8" max="8" width="22.265625" customWidth="1"/>
    <col min="9" max="9" width="12.796875" customWidth="1"/>
    <col min="10" max="10" width="8.73046875" style="6"/>
  </cols>
  <sheetData>
    <row r="1" spans="2:15" ht="14.65" thickBot="1" x14ac:dyDescent="0.5"/>
    <row r="2" spans="2:15" ht="15.4" thickBot="1" x14ac:dyDescent="0.5">
      <c r="B2" s="1" t="s">
        <v>0</v>
      </c>
      <c r="C2" s="35" t="s">
        <v>13</v>
      </c>
      <c r="D2" s="28" t="s">
        <v>14</v>
      </c>
      <c r="E2" s="28" t="s">
        <v>14</v>
      </c>
      <c r="F2" s="29" t="s">
        <v>14</v>
      </c>
      <c r="H2" s="1" t="s">
        <v>0</v>
      </c>
      <c r="I2" s="35" t="s">
        <v>13</v>
      </c>
      <c r="J2" s="143" t="s">
        <v>70</v>
      </c>
      <c r="K2" s="144"/>
      <c r="L2" s="143" t="s">
        <v>71</v>
      </c>
      <c r="M2" s="144"/>
      <c r="N2" s="143" t="s">
        <v>72</v>
      </c>
      <c r="O2" s="145"/>
    </row>
    <row r="3" spans="2:15" ht="15.4" thickBot="1" x14ac:dyDescent="0.5">
      <c r="B3" s="1"/>
      <c r="C3" s="36"/>
      <c r="D3" s="11" t="s">
        <v>70</v>
      </c>
      <c r="E3" s="11" t="s">
        <v>71</v>
      </c>
      <c r="F3" s="11" t="s">
        <v>72</v>
      </c>
      <c r="H3" s="1"/>
      <c r="I3" s="36"/>
      <c r="J3" s="71" t="s">
        <v>53</v>
      </c>
      <c r="K3" s="26" t="s">
        <v>14</v>
      </c>
      <c r="L3" s="71" t="s">
        <v>53</v>
      </c>
      <c r="M3" s="26" t="s">
        <v>14</v>
      </c>
      <c r="N3" s="71" t="s">
        <v>53</v>
      </c>
      <c r="O3" s="69" t="s">
        <v>14</v>
      </c>
    </row>
    <row r="4" spans="2:15" s="6" customFormat="1" ht="14.65" thickBot="1" x14ac:dyDescent="0.5">
      <c r="B4" s="5" t="s">
        <v>1</v>
      </c>
      <c r="C4" s="63">
        <v>99.998999999999995</v>
      </c>
      <c r="D4" s="64">
        <v>100</v>
      </c>
      <c r="E4" s="64">
        <v>100</v>
      </c>
      <c r="F4" s="65">
        <v>100</v>
      </c>
      <c r="H4" s="5" t="s">
        <v>1</v>
      </c>
      <c r="I4" s="63">
        <v>99.998999999999995</v>
      </c>
      <c r="J4" s="72">
        <f>D19</f>
        <v>100</v>
      </c>
      <c r="K4" s="64">
        <f>D4</f>
        <v>100</v>
      </c>
      <c r="L4" s="72">
        <f>E19</f>
        <v>100</v>
      </c>
      <c r="M4" s="64">
        <f>E4</f>
        <v>100</v>
      </c>
      <c r="N4" s="70">
        <f>F19</f>
        <v>100</v>
      </c>
      <c r="O4" s="65">
        <f>F4</f>
        <v>100</v>
      </c>
    </row>
    <row r="5" spans="2:15" ht="14.65" thickBot="1" x14ac:dyDescent="0.5">
      <c r="B5" s="4" t="s">
        <v>2</v>
      </c>
      <c r="C5" s="32">
        <v>99.998999999999995</v>
      </c>
      <c r="D5" s="27">
        <v>100</v>
      </c>
      <c r="E5" s="27">
        <v>100</v>
      </c>
      <c r="F5" s="30">
        <v>100</v>
      </c>
      <c r="H5" s="4" t="s">
        <v>2</v>
      </c>
      <c r="I5" s="32">
        <v>99.998999999999995</v>
      </c>
      <c r="J5" s="72">
        <f t="shared" ref="J5:J14" si="0">D20</f>
        <v>100</v>
      </c>
      <c r="K5" s="64">
        <f>D5</f>
        <v>100</v>
      </c>
      <c r="L5" s="72">
        <f t="shared" ref="L5:L14" si="1">E20</f>
        <v>100</v>
      </c>
      <c r="M5" s="64">
        <f>E5</f>
        <v>100</v>
      </c>
      <c r="N5" s="135">
        <f t="shared" ref="N5" si="2">F20</f>
        <v>87.36</v>
      </c>
      <c r="O5" s="65">
        <f>F5</f>
        <v>100</v>
      </c>
    </row>
    <row r="6" spans="2:15" ht="14.65" thickBot="1" x14ac:dyDescent="0.5">
      <c r="B6" s="4" t="s">
        <v>3</v>
      </c>
      <c r="C6" s="32">
        <v>99.7</v>
      </c>
      <c r="D6" s="122">
        <v>99.9</v>
      </c>
      <c r="E6" s="122">
        <v>99.99</v>
      </c>
      <c r="F6" s="123">
        <v>99.91</v>
      </c>
      <c r="H6" s="4" t="s">
        <v>3</v>
      </c>
      <c r="I6" s="32">
        <v>99.7</v>
      </c>
      <c r="J6" s="136">
        <f t="shared" si="0"/>
        <v>99.31</v>
      </c>
      <c r="K6" s="73">
        <f>D6</f>
        <v>99.9</v>
      </c>
      <c r="L6" s="136">
        <f t="shared" si="1"/>
        <v>99.49</v>
      </c>
      <c r="M6" s="73">
        <f>E6</f>
        <v>99.99</v>
      </c>
      <c r="N6" s="137">
        <f t="shared" ref="N6:N14" si="3">F21</f>
        <v>99.69</v>
      </c>
      <c r="O6" s="74">
        <f>F6</f>
        <v>99.91</v>
      </c>
    </row>
    <row r="7" spans="2:15" s="6" customFormat="1" ht="14.65" thickBot="1" x14ac:dyDescent="0.5">
      <c r="B7" s="7" t="s">
        <v>4</v>
      </c>
      <c r="C7" s="33">
        <v>98</v>
      </c>
      <c r="D7" s="61">
        <v>99.474999999999994</v>
      </c>
      <c r="E7" s="61">
        <v>99.515000000000001</v>
      </c>
      <c r="F7" s="62">
        <v>99.444999999999993</v>
      </c>
      <c r="H7" s="7" t="s">
        <v>4</v>
      </c>
      <c r="I7" s="33">
        <v>98</v>
      </c>
      <c r="J7" s="72">
        <f t="shared" si="0"/>
        <v>99.14</v>
      </c>
      <c r="K7" s="73">
        <f t="shared" ref="K7:K14" si="4">D7</f>
        <v>99.474999999999994</v>
      </c>
      <c r="L7" s="72">
        <f t="shared" si="1"/>
        <v>99.22</v>
      </c>
      <c r="M7" s="73">
        <f t="shared" ref="M7:M14" si="5">E7</f>
        <v>99.515000000000001</v>
      </c>
      <c r="N7" s="120">
        <f t="shared" si="3"/>
        <v>99.2</v>
      </c>
      <c r="O7" s="74">
        <f t="shared" ref="O7:O14" si="6">F7</f>
        <v>99.444999999999993</v>
      </c>
    </row>
    <row r="8" spans="2:15" ht="14.65" thickBot="1" x14ac:dyDescent="0.5">
      <c r="B8" s="4" t="s">
        <v>5</v>
      </c>
      <c r="C8" s="33">
        <v>0.5</v>
      </c>
      <c r="D8" s="47">
        <v>0.32499999999999996</v>
      </c>
      <c r="E8" s="122">
        <v>0.22000000000000003</v>
      </c>
      <c r="F8" s="123">
        <v>0.24</v>
      </c>
      <c r="H8" s="4" t="s">
        <v>5</v>
      </c>
      <c r="I8" s="33">
        <v>0.5</v>
      </c>
      <c r="J8" s="72">
        <f t="shared" si="0"/>
        <v>0.28000000000000003</v>
      </c>
      <c r="K8" s="73">
        <f t="shared" si="4"/>
        <v>0.32499999999999996</v>
      </c>
      <c r="L8" s="72">
        <f t="shared" si="1"/>
        <v>0.24</v>
      </c>
      <c r="M8" s="73">
        <f t="shared" si="5"/>
        <v>0.22000000000000003</v>
      </c>
      <c r="N8" s="120">
        <f t="shared" si="3"/>
        <v>0.2</v>
      </c>
      <c r="O8" s="74">
        <f t="shared" si="6"/>
        <v>0.24</v>
      </c>
    </row>
    <row r="9" spans="2:15" s="6" customFormat="1" ht="14.65" thickBot="1" x14ac:dyDescent="0.5">
      <c r="B9" s="7" t="s">
        <v>46</v>
      </c>
      <c r="C9" s="33">
        <v>2</v>
      </c>
      <c r="D9" s="60">
        <v>0.36</v>
      </c>
      <c r="E9" s="61">
        <v>0.03</v>
      </c>
      <c r="F9" s="62">
        <v>0.45</v>
      </c>
      <c r="H9" s="7" t="s">
        <v>46</v>
      </c>
      <c r="I9" s="33">
        <v>2</v>
      </c>
      <c r="J9" s="72">
        <f t="shared" si="0"/>
        <v>0.1</v>
      </c>
      <c r="K9" s="73">
        <f t="shared" si="4"/>
        <v>0.36</v>
      </c>
      <c r="L9" s="72">
        <f t="shared" si="1"/>
        <v>0.13</v>
      </c>
      <c r="M9" s="73">
        <f t="shared" si="5"/>
        <v>0.03</v>
      </c>
      <c r="N9" s="120">
        <f t="shared" si="3"/>
        <v>0.17</v>
      </c>
      <c r="O9" s="74">
        <f t="shared" si="6"/>
        <v>0.45</v>
      </c>
    </row>
    <row r="10" spans="2:15" s="6" customFormat="1" ht="14.65" thickBot="1" x14ac:dyDescent="0.5">
      <c r="B10" s="7" t="s">
        <v>6</v>
      </c>
      <c r="C10" s="33">
        <v>2</v>
      </c>
      <c r="D10" s="61">
        <v>0.41</v>
      </c>
      <c r="E10" s="90">
        <v>0.42</v>
      </c>
      <c r="F10" s="62">
        <v>0.42</v>
      </c>
      <c r="H10" s="7" t="s">
        <v>6</v>
      </c>
      <c r="I10" s="33">
        <v>2</v>
      </c>
      <c r="J10" s="72">
        <f t="shared" si="0"/>
        <v>0.35</v>
      </c>
      <c r="K10" s="73">
        <f t="shared" si="4"/>
        <v>0.41</v>
      </c>
      <c r="L10" s="72">
        <f t="shared" si="1"/>
        <v>0.36</v>
      </c>
      <c r="M10" s="73">
        <f t="shared" si="5"/>
        <v>0.42</v>
      </c>
      <c r="N10" s="120">
        <f t="shared" si="3"/>
        <v>0.36</v>
      </c>
      <c r="O10" s="74">
        <f t="shared" si="6"/>
        <v>0.42</v>
      </c>
    </row>
    <row r="11" spans="2:15" ht="14.65" thickBot="1" x14ac:dyDescent="0.5">
      <c r="B11" s="4" t="s">
        <v>7</v>
      </c>
      <c r="C11" s="33">
        <v>2</v>
      </c>
      <c r="D11" s="124">
        <v>6.7999999999999994E-4</v>
      </c>
      <c r="E11" s="61">
        <v>8.0000000000000004E-4</v>
      </c>
      <c r="F11" s="62">
        <v>4.0000000000000002E-4</v>
      </c>
      <c r="H11" s="4" t="s">
        <v>7</v>
      </c>
      <c r="I11" s="33">
        <v>2</v>
      </c>
      <c r="J11" s="72">
        <f t="shared" si="0"/>
        <v>0</v>
      </c>
      <c r="K11" s="73">
        <f t="shared" si="4"/>
        <v>6.7999999999999994E-4</v>
      </c>
      <c r="L11" s="72">
        <f t="shared" si="1"/>
        <v>0</v>
      </c>
      <c r="M11" s="73">
        <f t="shared" si="5"/>
        <v>8.0000000000000004E-4</v>
      </c>
      <c r="N11" s="120">
        <f t="shared" si="3"/>
        <v>0</v>
      </c>
      <c r="O11" s="74">
        <f t="shared" si="6"/>
        <v>4.0000000000000002E-4</v>
      </c>
    </row>
    <row r="12" spans="2:15" ht="14.65" thickBot="1" x14ac:dyDescent="0.5">
      <c r="B12" s="7" t="s">
        <v>8</v>
      </c>
      <c r="C12" s="34">
        <v>90</v>
      </c>
      <c r="D12" s="83">
        <v>99.8</v>
      </c>
      <c r="E12" s="82">
        <v>99.55</v>
      </c>
      <c r="F12" s="81">
        <v>99.93</v>
      </c>
      <c r="H12" s="7" t="s">
        <v>8</v>
      </c>
      <c r="I12" s="34">
        <v>90</v>
      </c>
      <c r="J12" s="72">
        <f t="shared" si="0"/>
        <v>99.63</v>
      </c>
      <c r="K12" s="73">
        <f t="shared" si="4"/>
        <v>99.8</v>
      </c>
      <c r="L12" s="72">
        <f t="shared" si="1"/>
        <v>99.72</v>
      </c>
      <c r="M12" s="73">
        <f t="shared" si="5"/>
        <v>99.55</v>
      </c>
      <c r="N12" s="120">
        <f t="shared" si="3"/>
        <v>99.71</v>
      </c>
      <c r="O12" s="74">
        <f t="shared" si="6"/>
        <v>99.93</v>
      </c>
    </row>
    <row r="13" spans="2:15" s="6" customFormat="1" ht="14.65" thickBot="1" x14ac:dyDescent="0.5">
      <c r="B13" s="4" t="s">
        <v>10</v>
      </c>
      <c r="C13" s="34">
        <v>90</v>
      </c>
      <c r="D13" s="127">
        <v>99.55</v>
      </c>
      <c r="E13" s="89">
        <v>99.51</v>
      </c>
      <c r="F13" s="89">
        <v>99.11</v>
      </c>
      <c r="H13" s="4" t="s">
        <v>9</v>
      </c>
      <c r="I13" s="34">
        <v>90</v>
      </c>
      <c r="J13" s="72">
        <f t="shared" si="0"/>
        <v>97.84</v>
      </c>
      <c r="K13" s="73">
        <f t="shared" si="4"/>
        <v>99.55</v>
      </c>
      <c r="L13" s="72">
        <f t="shared" si="1"/>
        <v>97.72</v>
      </c>
      <c r="M13" s="73">
        <f t="shared" si="5"/>
        <v>99.51</v>
      </c>
      <c r="N13" s="70">
        <f t="shared" si="3"/>
        <v>97.77</v>
      </c>
      <c r="O13" s="74">
        <f t="shared" si="6"/>
        <v>99.11</v>
      </c>
    </row>
    <row r="14" spans="2:15" ht="14.65" thickBot="1" x14ac:dyDescent="0.5">
      <c r="B14" s="59" t="s">
        <v>11</v>
      </c>
      <c r="C14" s="38">
        <v>95</v>
      </c>
      <c r="D14" s="125">
        <v>98.09</v>
      </c>
      <c r="E14" s="125">
        <v>98.074999999999989</v>
      </c>
      <c r="F14" s="126">
        <v>98.050000000000011</v>
      </c>
      <c r="H14" s="59" t="s">
        <v>11</v>
      </c>
      <c r="I14" s="38">
        <v>95</v>
      </c>
      <c r="J14" s="136">
        <f t="shared" si="0"/>
        <v>93.95</v>
      </c>
      <c r="K14" s="73">
        <f t="shared" si="4"/>
        <v>98.09</v>
      </c>
      <c r="L14" s="136">
        <f t="shared" si="1"/>
        <v>93.92</v>
      </c>
      <c r="M14" s="73">
        <f t="shared" si="5"/>
        <v>98.074999999999989</v>
      </c>
      <c r="N14" s="137">
        <f t="shared" si="3"/>
        <v>93.74</v>
      </c>
      <c r="O14" s="74">
        <f t="shared" si="6"/>
        <v>98.050000000000011</v>
      </c>
    </row>
    <row r="15" spans="2:15" x14ac:dyDescent="0.45">
      <c r="B15" s="15"/>
      <c r="C15" s="16"/>
      <c r="D15" s="16"/>
      <c r="E15" s="16"/>
      <c r="F15" s="17"/>
      <c r="J15"/>
    </row>
    <row r="16" spans="2:15" s="6" customFormat="1" ht="14.65" thickBot="1" x14ac:dyDescent="0.5">
      <c r="B16" s="18"/>
      <c r="C16" s="19"/>
      <c r="D16" s="19"/>
      <c r="E16" s="19"/>
      <c r="F16" s="20"/>
    </row>
    <row r="17" spans="2:10" ht="15.4" thickBot="1" x14ac:dyDescent="0.5">
      <c r="B17" s="14" t="s">
        <v>0</v>
      </c>
      <c r="C17" s="37" t="s">
        <v>13</v>
      </c>
      <c r="D17" s="24" t="s">
        <v>26</v>
      </c>
      <c r="E17" s="24" t="s">
        <v>26</v>
      </c>
      <c r="F17" s="25" t="s">
        <v>26</v>
      </c>
      <c r="J17"/>
    </row>
    <row r="18" spans="2:10" ht="15.4" thickBot="1" x14ac:dyDescent="0.5">
      <c r="B18" s="2"/>
      <c r="C18" s="36"/>
      <c r="D18" s="11" t="s">
        <v>70</v>
      </c>
      <c r="E18" s="11" t="s">
        <v>71</v>
      </c>
      <c r="F18" s="11" t="s">
        <v>72</v>
      </c>
      <c r="J18"/>
    </row>
    <row r="19" spans="2:10" x14ac:dyDescent="0.45">
      <c r="B19" s="3" t="s">
        <v>1</v>
      </c>
      <c r="C19" s="31">
        <v>99.998999999999995</v>
      </c>
      <c r="D19" s="21">
        <v>100</v>
      </c>
      <c r="E19" s="21">
        <v>100</v>
      </c>
      <c r="F19" s="22">
        <v>100</v>
      </c>
      <c r="J19"/>
    </row>
    <row r="20" spans="2:10" x14ac:dyDescent="0.45">
      <c r="B20" s="4" t="s">
        <v>2</v>
      </c>
      <c r="C20" s="32">
        <v>99.998999999999995</v>
      </c>
      <c r="D20" s="21">
        <v>100</v>
      </c>
      <c r="E20" s="21">
        <v>100</v>
      </c>
      <c r="F20" s="22">
        <v>87.36</v>
      </c>
      <c r="J20"/>
    </row>
    <row r="21" spans="2:10" x14ac:dyDescent="0.45">
      <c r="B21" s="4" t="s">
        <v>3</v>
      </c>
      <c r="C21" s="32">
        <v>99.7</v>
      </c>
      <c r="D21" s="80">
        <v>99.31</v>
      </c>
      <c r="E21" s="80">
        <v>99.49</v>
      </c>
      <c r="F21" s="113">
        <v>99.69</v>
      </c>
      <c r="J21"/>
    </row>
    <row r="22" spans="2:10" x14ac:dyDescent="0.45">
      <c r="B22" s="4" t="s">
        <v>4</v>
      </c>
      <c r="C22" s="33">
        <v>98</v>
      </c>
      <c r="D22" s="61">
        <v>99.14</v>
      </c>
      <c r="E22" s="61">
        <v>99.22</v>
      </c>
      <c r="F22" s="62">
        <v>99.2</v>
      </c>
      <c r="J22"/>
    </row>
    <row r="23" spans="2:10" x14ac:dyDescent="0.45">
      <c r="B23" s="4" t="s">
        <v>5</v>
      </c>
      <c r="C23" s="33">
        <v>0.5</v>
      </c>
      <c r="D23" s="61">
        <v>0.28000000000000003</v>
      </c>
      <c r="E23" s="61">
        <v>0.24</v>
      </c>
      <c r="F23" s="62">
        <v>0.2</v>
      </c>
    </row>
    <row r="24" spans="2:10" x14ac:dyDescent="0.45">
      <c r="B24" s="4" t="s">
        <v>69</v>
      </c>
      <c r="C24" s="33">
        <v>2</v>
      </c>
      <c r="D24" s="61">
        <v>0.1</v>
      </c>
      <c r="E24" s="61">
        <v>0.13</v>
      </c>
      <c r="F24" s="62">
        <v>0.17</v>
      </c>
    </row>
    <row r="25" spans="2:10" x14ac:dyDescent="0.45">
      <c r="B25" s="4" t="s">
        <v>6</v>
      </c>
      <c r="C25" s="33">
        <v>2</v>
      </c>
      <c r="D25" s="61">
        <v>0.35</v>
      </c>
      <c r="E25" s="61">
        <v>0.36</v>
      </c>
      <c r="F25" s="62">
        <v>0.36</v>
      </c>
    </row>
    <row r="26" spans="2:10" x14ac:dyDescent="0.45">
      <c r="B26" s="4" t="s">
        <v>7</v>
      </c>
      <c r="C26" s="33">
        <v>2</v>
      </c>
      <c r="D26" s="61">
        <v>0</v>
      </c>
      <c r="E26" s="61">
        <v>0</v>
      </c>
      <c r="F26" s="62">
        <v>0</v>
      </c>
    </row>
    <row r="27" spans="2:10" x14ac:dyDescent="0.45">
      <c r="B27" s="4" t="s">
        <v>8</v>
      </c>
      <c r="C27" s="34">
        <v>90</v>
      </c>
      <c r="D27" s="61">
        <v>99.63</v>
      </c>
      <c r="E27" s="61">
        <v>99.72</v>
      </c>
      <c r="F27" s="62">
        <v>99.71</v>
      </c>
    </row>
    <row r="28" spans="2:10" x14ac:dyDescent="0.45">
      <c r="B28" s="4" t="s">
        <v>27</v>
      </c>
      <c r="C28" s="34">
        <v>90</v>
      </c>
      <c r="D28" s="113">
        <v>97.84</v>
      </c>
      <c r="E28" s="113">
        <v>97.72</v>
      </c>
      <c r="F28" s="113">
        <v>97.77</v>
      </c>
    </row>
    <row r="29" spans="2:10" ht="14.65" thickBot="1" x14ac:dyDescent="0.5">
      <c r="B29" s="13" t="s">
        <v>11</v>
      </c>
      <c r="C29" s="38">
        <v>95</v>
      </c>
      <c r="D29" s="131">
        <v>93.95</v>
      </c>
      <c r="E29" s="131">
        <v>93.92</v>
      </c>
      <c r="F29" s="132">
        <v>93.74</v>
      </c>
    </row>
  </sheetData>
  <sheetProtection algorithmName="SHA-512" hashValue="humRW99mVZDznOdIpxOEABkwUNLYne47eExDvj/yhfAd8EzpC8S3IbKPCwXKCTDuGcZQNdypi1FKVMJcMs3esw==" saltValue="ShbZRbBvB4I/XFADx8r7mg==" spinCount="100000" sheet="1" deleteColumns="0" deleteRows="0"/>
  <mergeCells count="3">
    <mergeCell ref="J2:K2"/>
    <mergeCell ref="L2:M2"/>
    <mergeCell ref="N2:O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9AF17-02A2-440C-BB36-F0A058A75D0C}">
  <dimension ref="B1:H43"/>
  <sheetViews>
    <sheetView tabSelected="1" topLeftCell="A24" workbookViewId="0">
      <selection activeCell="F40" sqref="F40"/>
    </sheetView>
  </sheetViews>
  <sheetFormatPr defaultRowHeight="14.25" x14ac:dyDescent="0.45"/>
  <cols>
    <col min="2" max="2" width="18.73046875" bestFit="1" customWidth="1"/>
    <col min="3" max="3" width="19.46484375" bestFit="1" customWidth="1"/>
    <col min="4" max="4" width="25.19921875" customWidth="1"/>
    <col min="5" max="5" width="12.265625" bestFit="1" customWidth="1"/>
    <col min="6" max="6" width="15.265625" bestFit="1" customWidth="1"/>
    <col min="7" max="7" width="22.265625" customWidth="1"/>
    <col min="8" max="8" width="25.73046875" bestFit="1" customWidth="1"/>
    <col min="9" max="9" width="22.265625" bestFit="1" customWidth="1"/>
  </cols>
  <sheetData>
    <row r="1" spans="2:8" ht="14.65" thickBot="1" x14ac:dyDescent="0.5"/>
    <row r="2" spans="2:8" ht="14.65" thickBot="1" x14ac:dyDescent="0.5">
      <c r="B2" s="15"/>
      <c r="C2" s="91" t="s">
        <v>54</v>
      </c>
      <c r="D2" s="92" t="s">
        <v>55</v>
      </c>
      <c r="E2" s="92" t="s">
        <v>56</v>
      </c>
      <c r="F2" s="92" t="s">
        <v>57</v>
      </c>
      <c r="G2" s="92" t="s">
        <v>58</v>
      </c>
      <c r="H2" s="93" t="s">
        <v>3</v>
      </c>
    </row>
    <row r="3" spans="2:8" x14ac:dyDescent="0.45">
      <c r="B3" s="94" t="s">
        <v>88</v>
      </c>
      <c r="C3" s="128">
        <v>99.14</v>
      </c>
      <c r="D3" s="130">
        <v>0.28000000000000003</v>
      </c>
      <c r="E3" s="130">
        <v>0.1</v>
      </c>
      <c r="F3" s="130">
        <v>0.35</v>
      </c>
      <c r="G3" s="130">
        <v>93.95</v>
      </c>
      <c r="H3" s="22">
        <v>99.31</v>
      </c>
    </row>
    <row r="4" spans="2:8" ht="14.65" thickBot="1" x14ac:dyDescent="0.5">
      <c r="B4" s="96" t="s">
        <v>89</v>
      </c>
      <c r="C4" s="97"/>
      <c r="D4" s="98"/>
      <c r="E4" s="98"/>
      <c r="F4" s="98"/>
      <c r="G4" s="98"/>
      <c r="H4" s="99"/>
    </row>
    <row r="5" spans="2:8" ht="14.65" thickBot="1" x14ac:dyDescent="0.5">
      <c r="B5" s="100" t="s">
        <v>90</v>
      </c>
      <c r="C5" s="101">
        <f t="shared" ref="C5:H5" si="0">AVERAGE(C3:C4)</f>
        <v>99.14</v>
      </c>
      <c r="D5" s="101">
        <f t="shared" si="0"/>
        <v>0.28000000000000003</v>
      </c>
      <c r="E5" s="101">
        <f t="shared" si="0"/>
        <v>0.1</v>
      </c>
      <c r="F5" s="101">
        <f t="shared" si="0"/>
        <v>0.35</v>
      </c>
      <c r="G5" s="101">
        <f>AVERAGE(G3:G4)</f>
        <v>93.95</v>
      </c>
      <c r="H5" s="101">
        <f t="shared" si="0"/>
        <v>99.31</v>
      </c>
    </row>
    <row r="6" spans="2:8" x14ac:dyDescent="0.45">
      <c r="B6" s="96" t="s">
        <v>91</v>
      </c>
      <c r="C6" s="95">
        <v>99.22</v>
      </c>
      <c r="D6" s="130">
        <v>0.24</v>
      </c>
      <c r="E6" s="130">
        <v>0.13</v>
      </c>
      <c r="F6" s="130">
        <v>0.36</v>
      </c>
      <c r="G6" s="130">
        <v>93.92</v>
      </c>
      <c r="H6" s="22">
        <v>99.49</v>
      </c>
    </row>
    <row r="7" spans="2:8" ht="14.65" thickBot="1" x14ac:dyDescent="0.5">
      <c r="B7" s="96" t="s">
        <v>92</v>
      </c>
      <c r="C7" s="103"/>
      <c r="D7" s="98"/>
      <c r="E7" s="98"/>
      <c r="F7" s="98"/>
      <c r="G7" s="98"/>
      <c r="H7" s="99"/>
    </row>
    <row r="8" spans="2:8" ht="14.65" thickBot="1" x14ac:dyDescent="0.5">
      <c r="B8" s="100" t="s">
        <v>82</v>
      </c>
      <c r="C8" s="101">
        <f t="shared" ref="C8:H8" si="1">AVERAGE(C6:C7)</f>
        <v>99.22</v>
      </c>
      <c r="D8" s="101">
        <f t="shared" si="1"/>
        <v>0.24</v>
      </c>
      <c r="E8" s="101">
        <f t="shared" si="1"/>
        <v>0.13</v>
      </c>
      <c r="F8" s="101">
        <f t="shared" si="1"/>
        <v>0.36</v>
      </c>
      <c r="G8" s="101">
        <f t="shared" si="1"/>
        <v>93.92</v>
      </c>
      <c r="H8" s="101">
        <f t="shared" si="1"/>
        <v>99.49</v>
      </c>
    </row>
    <row r="9" spans="2:8" x14ac:dyDescent="0.45">
      <c r="B9" s="96" t="s">
        <v>93</v>
      </c>
      <c r="C9" s="95">
        <v>99.2</v>
      </c>
      <c r="D9" s="133">
        <v>0.2</v>
      </c>
      <c r="E9" s="130">
        <v>0.17</v>
      </c>
      <c r="F9" s="130">
        <v>0.36</v>
      </c>
      <c r="G9" s="130">
        <v>93.74</v>
      </c>
      <c r="H9" s="22">
        <v>99.69</v>
      </c>
    </row>
    <row r="10" spans="2:8" ht="14.65" thickBot="1" x14ac:dyDescent="0.5">
      <c r="B10" s="96" t="s">
        <v>94</v>
      </c>
      <c r="C10" s="103"/>
      <c r="D10" s="98"/>
      <c r="E10" s="98"/>
      <c r="F10" s="98"/>
      <c r="G10" s="98"/>
      <c r="H10" s="99"/>
    </row>
    <row r="11" spans="2:8" ht="14.65" thickBot="1" x14ac:dyDescent="0.5">
      <c r="B11" s="104" t="s">
        <v>95</v>
      </c>
      <c r="C11" s="101">
        <f t="shared" ref="C11:H11" si="2">AVERAGE(C9:C10)</f>
        <v>99.2</v>
      </c>
      <c r="D11" s="101">
        <f t="shared" si="2"/>
        <v>0.2</v>
      </c>
      <c r="E11" s="101">
        <f t="shared" si="2"/>
        <v>0.17</v>
      </c>
      <c r="F11" s="101">
        <f t="shared" si="2"/>
        <v>0.36</v>
      </c>
      <c r="G11" s="101">
        <f t="shared" si="2"/>
        <v>93.74</v>
      </c>
      <c r="H11" s="101">
        <f t="shared" si="2"/>
        <v>99.69</v>
      </c>
    </row>
    <row r="12" spans="2:8" ht="14.65" thickBot="1" x14ac:dyDescent="0.5">
      <c r="B12" s="40"/>
      <c r="H12" s="41"/>
    </row>
    <row r="13" spans="2:8" ht="14.65" thickBot="1" x14ac:dyDescent="0.5">
      <c r="B13" s="40"/>
      <c r="C13" s="91" t="s">
        <v>54</v>
      </c>
      <c r="D13" s="92" t="s">
        <v>55</v>
      </c>
      <c r="E13" s="92" t="s">
        <v>56</v>
      </c>
      <c r="F13" s="92" t="s">
        <v>57</v>
      </c>
      <c r="G13" s="92" t="s">
        <v>58</v>
      </c>
      <c r="H13" s="93" t="s">
        <v>3</v>
      </c>
    </row>
    <row r="14" spans="2:8" x14ac:dyDescent="0.45">
      <c r="B14" s="94" t="s">
        <v>77</v>
      </c>
      <c r="C14" s="102">
        <f t="shared" ref="C14:H15" si="3">C5</f>
        <v>99.14</v>
      </c>
      <c r="D14" s="102">
        <f t="shared" si="3"/>
        <v>0.28000000000000003</v>
      </c>
      <c r="E14" s="102">
        <f t="shared" si="3"/>
        <v>0.1</v>
      </c>
      <c r="F14" s="102">
        <f t="shared" si="3"/>
        <v>0.35</v>
      </c>
      <c r="G14" s="102">
        <f t="shared" si="3"/>
        <v>93.95</v>
      </c>
      <c r="H14" s="102">
        <f t="shared" si="3"/>
        <v>99.31</v>
      </c>
    </row>
    <row r="15" spans="2:8" x14ac:dyDescent="0.45">
      <c r="B15" s="96" t="s">
        <v>82</v>
      </c>
      <c r="C15" s="102">
        <f t="shared" si="3"/>
        <v>99.22</v>
      </c>
      <c r="D15" s="105">
        <f>D8</f>
        <v>0.24</v>
      </c>
      <c r="E15" s="105">
        <f>E8</f>
        <v>0.13</v>
      </c>
      <c r="F15" s="105">
        <f>F8</f>
        <v>0.36</v>
      </c>
      <c r="G15" s="105">
        <f>G8</f>
        <v>93.92</v>
      </c>
      <c r="H15" s="105">
        <f>H8</f>
        <v>99.49</v>
      </c>
    </row>
    <row r="16" spans="2:8" ht="15.75" customHeight="1" thickBot="1" x14ac:dyDescent="0.5">
      <c r="B16" s="106" t="s">
        <v>87</v>
      </c>
      <c r="C16" s="107">
        <f t="shared" ref="C16:H16" si="4">C11</f>
        <v>99.2</v>
      </c>
      <c r="D16" s="107">
        <f t="shared" si="4"/>
        <v>0.2</v>
      </c>
      <c r="E16" s="107">
        <f t="shared" si="4"/>
        <v>0.17</v>
      </c>
      <c r="F16" s="107">
        <f t="shared" si="4"/>
        <v>0.36</v>
      </c>
      <c r="G16" s="107">
        <f t="shared" si="4"/>
        <v>93.74</v>
      </c>
      <c r="H16" s="107">
        <f t="shared" si="4"/>
        <v>99.69</v>
      </c>
    </row>
    <row r="17" spans="2:8" ht="14.65" thickBot="1" x14ac:dyDescent="0.5"/>
    <row r="18" spans="2:8" x14ac:dyDescent="0.45">
      <c r="B18" s="39" t="s">
        <v>59</v>
      </c>
      <c r="C18" s="16"/>
      <c r="D18" s="16"/>
      <c r="E18" s="16"/>
      <c r="F18" s="16"/>
      <c r="G18" s="16"/>
      <c r="H18" s="17"/>
    </row>
    <row r="19" spans="2:8" x14ac:dyDescent="0.45">
      <c r="B19" s="80"/>
      <c r="C19" s="11" t="s">
        <v>70</v>
      </c>
      <c r="D19" s="11" t="s">
        <v>71</v>
      </c>
      <c r="E19" s="11" t="s">
        <v>72</v>
      </c>
      <c r="H19" s="41"/>
    </row>
    <row r="20" spans="2:8" x14ac:dyDescent="0.45">
      <c r="B20" s="42" t="s">
        <v>60</v>
      </c>
      <c r="C20" s="134">
        <v>99.63</v>
      </c>
      <c r="D20" s="134">
        <v>99.72</v>
      </c>
      <c r="E20" s="61">
        <v>99.71</v>
      </c>
      <c r="H20" s="41"/>
    </row>
    <row r="21" spans="2:8" x14ac:dyDescent="0.45">
      <c r="B21" s="42" t="s">
        <v>61</v>
      </c>
      <c r="C21" s="61"/>
      <c r="D21" s="61"/>
      <c r="E21" s="61"/>
      <c r="H21" s="41"/>
    </row>
    <row r="22" spans="2:8" s="9" customFormat="1" x14ac:dyDescent="0.45">
      <c r="B22" s="11" t="s">
        <v>21</v>
      </c>
      <c r="C22" s="108">
        <f>AVERAGE(C20:C21)</f>
        <v>99.63</v>
      </c>
      <c r="D22" s="108">
        <f>AVERAGE(D20:D21)</f>
        <v>99.72</v>
      </c>
      <c r="E22" s="108">
        <f>AVERAGE(E20:E21)</f>
        <v>99.71</v>
      </c>
      <c r="H22" s="55"/>
    </row>
    <row r="23" spans="2:8" ht="14.65" thickBot="1" x14ac:dyDescent="0.5">
      <c r="B23" s="18"/>
      <c r="C23" s="109"/>
      <c r="D23" s="109"/>
      <c r="E23" s="109"/>
      <c r="F23" s="19"/>
      <c r="G23" s="19"/>
      <c r="H23" s="20"/>
    </row>
    <row r="24" spans="2:8" ht="14.65" thickBot="1" x14ac:dyDescent="0.5"/>
    <row r="25" spans="2:8" x14ac:dyDescent="0.45">
      <c r="B25" s="39" t="s">
        <v>27</v>
      </c>
      <c r="C25" s="16"/>
      <c r="D25" s="16"/>
      <c r="E25" s="16"/>
      <c r="F25" s="16"/>
      <c r="G25" s="16"/>
      <c r="H25" s="17"/>
    </row>
    <row r="26" spans="2:8" ht="14.65" thickBot="1" x14ac:dyDescent="0.5">
      <c r="B26" s="40"/>
      <c r="H26" s="41"/>
    </row>
    <row r="27" spans="2:8" ht="14.65" thickBot="1" x14ac:dyDescent="0.5">
      <c r="B27" s="110" t="s">
        <v>27</v>
      </c>
      <c r="C27" s="111" t="s">
        <v>28</v>
      </c>
      <c r="D27" s="11" t="s">
        <v>70</v>
      </c>
      <c r="E27" s="11" t="s">
        <v>71</v>
      </c>
      <c r="F27" s="11" t="s">
        <v>72</v>
      </c>
      <c r="H27" s="41"/>
    </row>
    <row r="28" spans="2:8" x14ac:dyDescent="0.45">
      <c r="B28" s="42" t="s">
        <v>62</v>
      </c>
      <c r="C28" s="112"/>
      <c r="D28" s="113">
        <v>97.84</v>
      </c>
      <c r="E28" s="113">
        <v>97.72</v>
      </c>
      <c r="F28" s="113">
        <v>97.77</v>
      </c>
      <c r="H28" s="41"/>
    </row>
    <row r="29" spans="2:8" x14ac:dyDescent="0.45">
      <c r="B29" s="42" t="s">
        <v>63</v>
      </c>
      <c r="C29" s="112"/>
      <c r="D29" s="113"/>
      <c r="E29" s="113"/>
      <c r="F29" s="113"/>
      <c r="H29" s="41"/>
    </row>
    <row r="30" spans="2:8" x14ac:dyDescent="0.45">
      <c r="B30" s="114" t="s">
        <v>64</v>
      </c>
      <c r="C30" s="115"/>
      <c r="D30" s="116">
        <f>AVERAGE(D28:D29)</f>
        <v>97.84</v>
      </c>
      <c r="E30" s="116">
        <f>AVERAGE(E28:E29)</f>
        <v>97.72</v>
      </c>
      <c r="F30" s="116">
        <f>AVERAGE(F28:F29)</f>
        <v>97.77</v>
      </c>
      <c r="H30" s="41"/>
    </row>
    <row r="31" spans="2:8" ht="14.65" thickBot="1" x14ac:dyDescent="0.5">
      <c r="B31" s="18"/>
      <c r="C31" s="19"/>
      <c r="D31" s="19"/>
      <c r="E31" s="19"/>
      <c r="F31" s="19"/>
      <c r="G31" s="19"/>
      <c r="H31" s="20"/>
    </row>
    <row r="32" spans="2:8" ht="14.65" thickBot="1" x14ac:dyDescent="0.5"/>
    <row r="33" spans="2:8" x14ac:dyDescent="0.45">
      <c r="B33" s="39" t="s">
        <v>23</v>
      </c>
      <c r="C33" s="16"/>
      <c r="D33" s="16"/>
      <c r="E33" s="16"/>
      <c r="F33" s="16"/>
      <c r="G33" s="16"/>
      <c r="H33" s="17"/>
    </row>
    <row r="34" spans="2:8" x14ac:dyDescent="0.45">
      <c r="B34" s="40"/>
      <c r="C34" s="9"/>
      <c r="H34" s="41"/>
    </row>
    <row r="35" spans="2:8" ht="14.65" thickBot="1" x14ac:dyDescent="0.5">
      <c r="B35" s="40"/>
      <c r="C35" s="117" t="s">
        <v>65</v>
      </c>
      <c r="D35" s="117" t="s">
        <v>66</v>
      </c>
      <c r="E35" s="117" t="s">
        <v>14</v>
      </c>
      <c r="F35" s="117" t="s">
        <v>40</v>
      </c>
      <c r="G35" s="117" t="s">
        <v>67</v>
      </c>
      <c r="H35" s="118" t="s">
        <v>68</v>
      </c>
    </row>
    <row r="36" spans="2:8" ht="14.65" thickBot="1" x14ac:dyDescent="0.5">
      <c r="B36" s="119" t="s">
        <v>70</v>
      </c>
      <c r="C36" s="23">
        <v>0</v>
      </c>
      <c r="D36" s="23">
        <f t="shared" ref="D36:H38" si="5">C36</f>
        <v>0</v>
      </c>
      <c r="E36" s="23">
        <f t="shared" si="5"/>
        <v>0</v>
      </c>
      <c r="F36" s="23">
        <f t="shared" si="5"/>
        <v>0</v>
      </c>
      <c r="G36" s="23">
        <f t="shared" si="5"/>
        <v>0</v>
      </c>
      <c r="H36" s="23">
        <f t="shared" si="5"/>
        <v>0</v>
      </c>
    </row>
    <row r="37" spans="2:8" ht="14.65" thickBot="1" x14ac:dyDescent="0.5">
      <c r="B37" s="119" t="s">
        <v>71</v>
      </c>
      <c r="C37" s="23">
        <v>0</v>
      </c>
      <c r="D37" s="23">
        <f t="shared" si="5"/>
        <v>0</v>
      </c>
      <c r="E37" s="23">
        <f t="shared" si="5"/>
        <v>0</v>
      </c>
      <c r="F37" s="23">
        <f t="shared" si="5"/>
        <v>0</v>
      </c>
      <c r="G37" s="23">
        <f t="shared" si="5"/>
        <v>0</v>
      </c>
      <c r="H37" s="23">
        <f t="shared" si="5"/>
        <v>0</v>
      </c>
    </row>
    <row r="38" spans="2:8" ht="14.65" thickBot="1" x14ac:dyDescent="0.5">
      <c r="B38" s="119" t="s">
        <v>72</v>
      </c>
      <c r="C38" s="23">
        <v>0</v>
      </c>
      <c r="D38" s="23">
        <f t="shared" si="5"/>
        <v>0</v>
      </c>
      <c r="E38" s="23">
        <f t="shared" si="5"/>
        <v>0</v>
      </c>
      <c r="F38" s="23">
        <f t="shared" si="5"/>
        <v>0</v>
      </c>
      <c r="G38" s="23">
        <f t="shared" si="5"/>
        <v>0</v>
      </c>
      <c r="H38" s="23">
        <f t="shared" si="5"/>
        <v>0</v>
      </c>
    </row>
    <row r="39" spans="2:8" x14ac:dyDescent="0.45">
      <c r="B39" s="40"/>
      <c r="H39" s="41"/>
    </row>
    <row r="40" spans="2:8" x14ac:dyDescent="0.45">
      <c r="B40" s="42"/>
      <c r="C40" s="11" t="s">
        <v>70</v>
      </c>
      <c r="D40" s="11" t="s">
        <v>71</v>
      </c>
      <c r="E40" s="11" t="s">
        <v>72</v>
      </c>
      <c r="H40" s="41"/>
    </row>
    <row r="41" spans="2:8" x14ac:dyDescent="0.45">
      <c r="B41" s="42" t="s">
        <v>24</v>
      </c>
      <c r="C41" s="23">
        <f>AVERAGE(C36,D36,E36,F36,G36,H36)</f>
        <v>0</v>
      </c>
      <c r="D41" s="23">
        <f>AVERAGE(C37,D37,E37,F37,G37,H37)</f>
        <v>0</v>
      </c>
      <c r="E41" s="23">
        <f>AVERAGE(C38,D38,E38,F38,G38,H38)</f>
        <v>0</v>
      </c>
      <c r="H41" s="41"/>
    </row>
    <row r="42" spans="2:8" x14ac:dyDescent="0.45">
      <c r="B42" s="42" t="s">
        <v>25</v>
      </c>
      <c r="C42" s="23">
        <f>AVERAGE(D36,E36,F36,G36,H36)</f>
        <v>0</v>
      </c>
      <c r="D42" s="23">
        <f>AVERAGE(D37,E37,F37,G37,H37)</f>
        <v>0</v>
      </c>
      <c r="E42" s="23">
        <f>AVERAGE(D38,E38,F38,G38,H38)</f>
        <v>0</v>
      </c>
      <c r="H42" s="41"/>
    </row>
    <row r="43" spans="2:8" ht="14.65" thickBot="1" x14ac:dyDescent="0.5">
      <c r="B43" s="18"/>
      <c r="C43" s="19"/>
      <c r="D43" s="19"/>
      <c r="E43" s="19"/>
      <c r="F43" s="19"/>
      <c r="G43" s="19"/>
      <c r="H43" s="20"/>
    </row>
  </sheetData>
  <sheetProtection algorithmName="SHA-512" hashValue="xRiN7XxOcqHy/TozCnm3HXtlgjFITlW0zNNMVy71OpnXO3t09V+0g35ZUdtQYlTsCe+QUneNZ9XECkBFB5II8Q==" saltValue="6+S3knyxcw12sLkXEn5LAg==" spinCount="100000" sheet="1" deleteColumns="0" deleteRows="0"/>
  <conditionalFormatting sqref="C4">
    <cfRule type="cellIs" dxfId="1" priority="7" operator="lessThan">
      <formula>0.98</formula>
    </cfRule>
  </conditionalFormatting>
  <conditionalFormatting sqref="C36:H38">
    <cfRule type="cellIs" dxfId="0" priority="1" operator="greaterThan">
      <formula>2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worksheetTNM</vt:lpstr>
      <vt:lpstr>worksheetoverall</vt:lpstr>
      <vt:lpstr>worksheetAirtel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moya</dc:creator>
  <cp:lastModifiedBy>Gentry Chipeta</cp:lastModifiedBy>
  <cp:lastPrinted>2016-02-05T17:14:54Z</cp:lastPrinted>
  <dcterms:created xsi:type="dcterms:W3CDTF">2011-11-09T14:17:59Z</dcterms:created>
  <dcterms:modified xsi:type="dcterms:W3CDTF">2025-08-18T08:39:08Z</dcterms:modified>
</cp:coreProperties>
</file>